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SP-Brandenburger\2026\"/>
    </mc:Choice>
  </mc:AlternateContent>
  <bookViews>
    <workbookView xWindow="0" yWindow="0" windowWidth="28800" windowHeight="18000" tabRatio="970" activeTab="3"/>
  </bookViews>
  <sheets>
    <sheet name="Urtabelle" sheetId="26" r:id="rId1"/>
    <sheet name="Startreihenfolge" sheetId="50" r:id="rId2"/>
    <sheet name="Namenlisten" sheetId="49" r:id="rId3"/>
    <sheet name="Wertung" sheetId="1" r:id="rId4"/>
    <sheet name="Platz 1" sheetId="13" r:id="rId5"/>
    <sheet name="Platz 2" sheetId="9" r:id="rId6"/>
    <sheet name="Platz 3" sheetId="11" r:id="rId7"/>
    <sheet name="Platz 4" sheetId="10" r:id="rId8"/>
    <sheet name="Platz 5" sheetId="12" r:id="rId9"/>
    <sheet name="Platz 6" sheetId="8" r:id="rId10"/>
    <sheet name="Wert1" sheetId="20" r:id="rId11"/>
    <sheet name="Wert2" sheetId="21" r:id="rId12"/>
    <sheet name="Wert3" sheetId="22" r:id="rId13"/>
    <sheet name="Wert4" sheetId="23" r:id="rId14"/>
    <sheet name="Wert5" sheetId="24" r:id="rId15"/>
    <sheet name="Werte6" sheetId="25" r:id="rId16"/>
    <sheet name="Schulen wbl" sheetId="33" r:id="rId17"/>
    <sheet name="Vergleich" sheetId="34" r:id="rId18"/>
    <sheet name="1. Platz" sheetId="47" r:id="rId19"/>
    <sheet name="2. Platz" sheetId="36" r:id="rId20"/>
    <sheet name="3. Platz" sheetId="37" r:id="rId21"/>
    <sheet name="4. Platz" sheetId="38" r:id="rId22"/>
    <sheet name="5. Platz" sheetId="39" r:id="rId23"/>
    <sheet name="6. Platz" sheetId="40" r:id="rId24"/>
    <sheet name="Werte 1" sheetId="41" r:id="rId25"/>
    <sheet name="Werte 2" sheetId="42" r:id="rId26"/>
    <sheet name="Werte 3" sheetId="43" r:id="rId27"/>
    <sheet name="Werte 4" sheetId="44" r:id="rId28"/>
    <sheet name="Werte 5" sheetId="45" r:id="rId29"/>
    <sheet name="Werte 6 " sheetId="46" r:id="rId30"/>
    <sheet name="Vorlage" sheetId="48" r:id="rId31"/>
    <sheet name="Tabelle1" sheetId="51" r:id="rId32"/>
  </sheet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9" l="1"/>
  <c r="B9" i="49"/>
  <c r="B10" i="49"/>
  <c r="B11" i="49"/>
  <c r="B12" i="49"/>
  <c r="B13" i="49"/>
  <c r="C28" i="49"/>
  <c r="B34" i="49"/>
  <c r="B35" i="49"/>
  <c r="B36" i="49"/>
  <c r="B37" i="49"/>
  <c r="B38" i="49"/>
  <c r="C54" i="49"/>
  <c r="B60" i="49"/>
  <c r="B61" i="49"/>
  <c r="B62" i="49"/>
  <c r="B63" i="49"/>
  <c r="B64" i="49"/>
  <c r="C82" i="49"/>
  <c r="B88" i="49"/>
  <c r="B89" i="49"/>
  <c r="B90" i="49"/>
  <c r="B91" i="49"/>
  <c r="B92" i="49"/>
  <c r="C110" i="49"/>
  <c r="B116" i="49"/>
  <c r="B117" i="49"/>
  <c r="B118" i="49"/>
  <c r="B119" i="49"/>
  <c r="B120" i="49"/>
  <c r="C138" i="49"/>
  <c r="B144" i="49"/>
  <c r="B145" i="49"/>
  <c r="B146" i="49"/>
  <c r="B147" i="49"/>
  <c r="B148" i="49"/>
  <c r="C166" i="49"/>
  <c r="B172" i="49"/>
  <c r="B173" i="49"/>
  <c r="B174" i="49"/>
  <c r="B175" i="49"/>
  <c r="B176" i="49"/>
  <c r="C194" i="49"/>
  <c r="B200" i="49"/>
  <c r="B201" i="49"/>
  <c r="B202" i="49"/>
  <c r="B203" i="49"/>
  <c r="B204" i="49"/>
  <c r="C222" i="49"/>
  <c r="B228" i="49"/>
  <c r="B229" i="49"/>
  <c r="B230" i="49"/>
  <c r="B231" i="49"/>
  <c r="B232" i="49"/>
  <c r="C250" i="49"/>
  <c r="B256" i="49"/>
  <c r="B257" i="49"/>
  <c r="B258" i="49"/>
  <c r="B259" i="49"/>
  <c r="B260" i="49"/>
  <c r="C278" i="49"/>
  <c r="B284" i="49"/>
  <c r="B285" i="49"/>
  <c r="B286" i="49"/>
  <c r="B287" i="49"/>
  <c r="B288" i="49"/>
  <c r="C306" i="49"/>
  <c r="B312" i="49"/>
  <c r="B313" i="49"/>
  <c r="B314" i="49"/>
  <c r="B315" i="49"/>
  <c r="B316" i="49"/>
  <c r="C334" i="49"/>
  <c r="B340" i="49"/>
  <c r="B341" i="49"/>
  <c r="B342" i="49"/>
  <c r="B343" i="49"/>
  <c r="B344" i="49"/>
  <c r="C362" i="49"/>
  <c r="B368" i="49"/>
  <c r="B369" i="49"/>
  <c r="B370" i="49"/>
  <c r="B371" i="49"/>
  <c r="B372" i="49"/>
  <c r="C390" i="49"/>
  <c r="B396" i="49"/>
  <c r="B397" i="49"/>
  <c r="B398" i="49"/>
  <c r="B399" i="49"/>
  <c r="B400" i="49"/>
  <c r="C418" i="49"/>
  <c r="B424" i="49"/>
  <c r="B425" i="49"/>
  <c r="B426" i="49"/>
  <c r="B427" i="49"/>
  <c r="B428" i="49"/>
  <c r="C446" i="49"/>
  <c r="B452" i="49"/>
  <c r="B453" i="49"/>
  <c r="B454" i="49"/>
  <c r="B455" i="49"/>
  <c r="B456" i="49"/>
  <c r="C474" i="49"/>
  <c r="B480" i="49"/>
  <c r="B481" i="49"/>
  <c r="B482" i="49"/>
  <c r="B483" i="49"/>
  <c r="B484" i="49"/>
  <c r="C502" i="49"/>
  <c r="B508" i="49"/>
  <c r="B509" i="49"/>
  <c r="B510" i="49"/>
  <c r="B511" i="49"/>
  <c r="B512" i="49"/>
  <c r="C530" i="49"/>
  <c r="B536" i="49"/>
  <c r="B537" i="49"/>
  <c r="B538" i="49"/>
  <c r="B539" i="49"/>
  <c r="B540" i="49"/>
  <c r="C558" i="49"/>
  <c r="B564" i="49"/>
  <c r="B565" i="49"/>
  <c r="B566" i="49"/>
  <c r="B567" i="49"/>
  <c r="B568" i="49"/>
  <c r="C586" i="49"/>
  <c r="B592" i="49"/>
  <c r="B593" i="49"/>
  <c r="B594" i="49"/>
  <c r="B595" i="49"/>
  <c r="B596" i="49"/>
  <c r="C614" i="49"/>
  <c r="B620" i="49"/>
  <c r="B621" i="49"/>
  <c r="B622" i="49"/>
  <c r="B623" i="49"/>
  <c r="B624" i="49"/>
  <c r="C642" i="49"/>
  <c r="B648" i="49"/>
  <c r="B649" i="49"/>
  <c r="B650" i="49"/>
  <c r="B651" i="49"/>
  <c r="B652" i="49"/>
  <c r="C670" i="49"/>
  <c r="B676" i="49"/>
  <c r="B677" i="49"/>
  <c r="B678" i="49"/>
  <c r="B679" i="49"/>
  <c r="B680" i="49"/>
  <c r="C4" i="33"/>
  <c r="B8" i="34" s="1"/>
  <c r="D38" i="41" s="1"/>
  <c r="B9" i="33"/>
  <c r="C9" i="33"/>
  <c r="D9" i="33"/>
  <c r="E9" i="33"/>
  <c r="F9" i="33" s="1"/>
  <c r="G9" i="33"/>
  <c r="H9" i="33" s="1"/>
  <c r="I9" i="33"/>
  <c r="J9" i="33" s="1"/>
  <c r="K9" i="33"/>
  <c r="L9" i="33" s="1"/>
  <c r="B10" i="33"/>
  <c r="C10" i="33"/>
  <c r="D10" i="33"/>
  <c r="E10" i="33"/>
  <c r="F10" i="33" s="1"/>
  <c r="G10" i="33"/>
  <c r="H10" i="33" s="1"/>
  <c r="I10" i="33"/>
  <c r="J10" i="33" s="1"/>
  <c r="K10" i="33"/>
  <c r="L10" i="33" s="1"/>
  <c r="B11" i="33"/>
  <c r="C11" i="33"/>
  <c r="D11" i="33" s="1"/>
  <c r="E11" i="33"/>
  <c r="F11" i="33" s="1"/>
  <c r="G11" i="33"/>
  <c r="H11" i="33" s="1"/>
  <c r="I11" i="33"/>
  <c r="J11" i="33" s="1"/>
  <c r="K11" i="33"/>
  <c r="L11" i="33" s="1"/>
  <c r="B12" i="33"/>
  <c r="C12" i="33"/>
  <c r="D12" i="33" s="1"/>
  <c r="E12" i="33"/>
  <c r="F12" i="33" s="1"/>
  <c r="G12" i="33"/>
  <c r="H12" i="33" s="1"/>
  <c r="I12" i="33"/>
  <c r="J12" i="33" s="1"/>
  <c r="K12" i="33"/>
  <c r="L12" i="33" s="1"/>
  <c r="B13" i="33"/>
  <c r="C13" i="33"/>
  <c r="D13" i="33" s="1"/>
  <c r="E13" i="33"/>
  <c r="F13" i="33" s="1"/>
  <c r="G13" i="33"/>
  <c r="H13" i="33"/>
  <c r="I13" i="33"/>
  <c r="J13" i="33" s="1"/>
  <c r="K13" i="33"/>
  <c r="L13" i="33" s="1"/>
  <c r="D14" i="33"/>
  <c r="F14" i="33"/>
  <c r="H14" i="33"/>
  <c r="J14" i="33"/>
  <c r="L14" i="33"/>
  <c r="C15" i="33"/>
  <c r="B21" i="33"/>
  <c r="C9" i="34" s="1"/>
  <c r="C40" i="42" s="1"/>
  <c r="C21" i="33"/>
  <c r="D21" i="33" s="1"/>
  <c r="E21" i="33"/>
  <c r="F21" i="33" s="1"/>
  <c r="G21" i="33"/>
  <c r="H21" i="33" s="1"/>
  <c r="I21" i="33"/>
  <c r="J21" i="33" s="1"/>
  <c r="K21" i="33"/>
  <c r="L21" i="33" s="1"/>
  <c r="B22" i="33"/>
  <c r="D9" i="34" s="1"/>
  <c r="C41" i="42" s="1"/>
  <c r="C22" i="33"/>
  <c r="D22" i="33"/>
  <c r="E22" i="33"/>
  <c r="F22" i="33" s="1"/>
  <c r="G22" i="33"/>
  <c r="H22" i="33" s="1"/>
  <c r="I22" i="33"/>
  <c r="J22" i="33" s="1"/>
  <c r="K22" i="33"/>
  <c r="L22" i="33" s="1"/>
  <c r="B23" i="33"/>
  <c r="C23" i="33"/>
  <c r="D23" i="33" s="1"/>
  <c r="E23" i="33"/>
  <c r="F23" i="33" s="1"/>
  <c r="G23" i="33"/>
  <c r="H23" i="33" s="1"/>
  <c r="I23" i="33"/>
  <c r="J23" i="33" s="1"/>
  <c r="K23" i="33"/>
  <c r="L23" i="33" s="1"/>
  <c r="B24" i="33"/>
  <c r="C24" i="33"/>
  <c r="D24" i="33"/>
  <c r="E24" i="33"/>
  <c r="F24" i="33" s="1"/>
  <c r="G24" i="33"/>
  <c r="H24" i="33"/>
  <c r="I24" i="33"/>
  <c r="J24" i="33" s="1"/>
  <c r="K24" i="33"/>
  <c r="L24" i="33"/>
  <c r="B25" i="33"/>
  <c r="C25" i="33"/>
  <c r="D25" i="33"/>
  <c r="E25" i="33"/>
  <c r="F25" i="33" s="1"/>
  <c r="G25" i="33"/>
  <c r="H25" i="33"/>
  <c r="I25" i="33"/>
  <c r="J25" i="33" s="1"/>
  <c r="K25" i="33"/>
  <c r="L25" i="33" s="1"/>
  <c r="D26" i="33"/>
  <c r="F26" i="33"/>
  <c r="H26" i="33"/>
  <c r="J26" i="33"/>
  <c r="L26" i="33"/>
  <c r="C27" i="33"/>
  <c r="B33" i="33"/>
  <c r="C10" i="34" s="1"/>
  <c r="C40" i="43" s="1"/>
  <c r="C33" i="33"/>
  <c r="D33" i="33"/>
  <c r="E33" i="33"/>
  <c r="F33" i="33" s="1"/>
  <c r="G33" i="33"/>
  <c r="H33" i="33" s="1"/>
  <c r="I33" i="33"/>
  <c r="J33" i="33"/>
  <c r="K33" i="33"/>
  <c r="L33" i="33" s="1"/>
  <c r="B34" i="33"/>
  <c r="C34" i="33"/>
  <c r="D34" i="33" s="1"/>
  <c r="E34" i="33"/>
  <c r="F34" i="33" s="1"/>
  <c r="G34" i="33"/>
  <c r="H34" i="33" s="1"/>
  <c r="I34" i="33"/>
  <c r="J34" i="33" s="1"/>
  <c r="K34" i="33"/>
  <c r="L34" i="33" s="1"/>
  <c r="B35" i="33"/>
  <c r="C35" i="33"/>
  <c r="D35" i="33" s="1"/>
  <c r="E35" i="33"/>
  <c r="F35" i="33" s="1"/>
  <c r="G35" i="33"/>
  <c r="H35" i="33" s="1"/>
  <c r="I35" i="33"/>
  <c r="J35" i="33" s="1"/>
  <c r="K35" i="33"/>
  <c r="L35" i="33" s="1"/>
  <c r="B36" i="33"/>
  <c r="C36" i="33"/>
  <c r="D36" i="33" s="1"/>
  <c r="E36" i="33"/>
  <c r="F36" i="33" s="1"/>
  <c r="G36" i="33"/>
  <c r="H36" i="33" s="1"/>
  <c r="I36" i="33"/>
  <c r="J36" i="33" s="1"/>
  <c r="K36" i="33"/>
  <c r="L36" i="33" s="1"/>
  <c r="B37" i="33"/>
  <c r="C37" i="33"/>
  <c r="D37" i="33" s="1"/>
  <c r="E37" i="33"/>
  <c r="F37" i="33" s="1"/>
  <c r="G37" i="33"/>
  <c r="H37" i="33" s="1"/>
  <c r="I37" i="33"/>
  <c r="J37" i="33" s="1"/>
  <c r="K37" i="33"/>
  <c r="L37" i="33" s="1"/>
  <c r="D38" i="33"/>
  <c r="F38" i="33"/>
  <c r="H38" i="33"/>
  <c r="J38" i="33"/>
  <c r="L38" i="33"/>
  <c r="C39" i="33"/>
  <c r="B45" i="33"/>
  <c r="C45" i="33"/>
  <c r="D45" i="33" s="1"/>
  <c r="E45" i="33"/>
  <c r="F45" i="33" s="1"/>
  <c r="G45" i="33"/>
  <c r="H45" i="33" s="1"/>
  <c r="I45" i="33"/>
  <c r="J45" i="33" s="1"/>
  <c r="K45" i="33"/>
  <c r="L45" i="33" s="1"/>
  <c r="B46" i="33"/>
  <c r="D11" i="34" s="1"/>
  <c r="C41" i="44" s="1"/>
  <c r="C46" i="33"/>
  <c r="D46" i="33" s="1"/>
  <c r="E46" i="33"/>
  <c r="F46" i="33" s="1"/>
  <c r="G46" i="33"/>
  <c r="H46" i="33" s="1"/>
  <c r="I46" i="33"/>
  <c r="J46" i="33" s="1"/>
  <c r="K46" i="33"/>
  <c r="L46" i="33" s="1"/>
  <c r="B47" i="33"/>
  <c r="C47" i="33"/>
  <c r="D47" i="33" s="1"/>
  <c r="E47" i="33"/>
  <c r="F47" i="33" s="1"/>
  <c r="G47" i="33"/>
  <c r="H47" i="33" s="1"/>
  <c r="I47" i="33"/>
  <c r="J47" i="33" s="1"/>
  <c r="K47" i="33"/>
  <c r="L47" i="33" s="1"/>
  <c r="B48" i="33"/>
  <c r="F11" i="34" s="1"/>
  <c r="C43" i="44" s="1"/>
  <c r="C48" i="33"/>
  <c r="D48" i="33" s="1"/>
  <c r="E48" i="33"/>
  <c r="F48" i="33" s="1"/>
  <c r="G48" i="33"/>
  <c r="H48" i="33" s="1"/>
  <c r="I48" i="33"/>
  <c r="J48" i="33" s="1"/>
  <c r="K48" i="33"/>
  <c r="L48" i="33" s="1"/>
  <c r="B49" i="33"/>
  <c r="G11" i="34" s="1"/>
  <c r="C49" i="33"/>
  <c r="D49" i="33" s="1"/>
  <c r="E49" i="33"/>
  <c r="F49" i="33" s="1"/>
  <c r="G49" i="33"/>
  <c r="H49" i="33" s="1"/>
  <c r="I49" i="33"/>
  <c r="J49" i="33" s="1"/>
  <c r="K49" i="33"/>
  <c r="L49" i="33" s="1"/>
  <c r="D50" i="33"/>
  <c r="F50" i="33"/>
  <c r="H50" i="33"/>
  <c r="J50" i="33"/>
  <c r="L50" i="33"/>
  <c r="C51" i="33"/>
  <c r="B57" i="33"/>
  <c r="C57" i="33"/>
  <c r="D57" i="33" s="1"/>
  <c r="E57" i="33"/>
  <c r="F57" i="33" s="1"/>
  <c r="G57" i="33"/>
  <c r="H57" i="33" s="1"/>
  <c r="I57" i="33"/>
  <c r="J57" i="33" s="1"/>
  <c r="K57" i="33"/>
  <c r="L57" i="33" s="1"/>
  <c r="B58" i="33"/>
  <c r="D12" i="34" s="1"/>
  <c r="C41" i="45" s="1"/>
  <c r="C58" i="33"/>
  <c r="D58" i="33" s="1"/>
  <c r="E58" i="33"/>
  <c r="F58" i="33" s="1"/>
  <c r="G58" i="33"/>
  <c r="H58" i="33" s="1"/>
  <c r="I58" i="33"/>
  <c r="J58" i="33" s="1"/>
  <c r="K58" i="33"/>
  <c r="L58" i="33" s="1"/>
  <c r="B59" i="33"/>
  <c r="E12" i="34" s="1"/>
  <c r="C42" i="45" s="1"/>
  <c r="C59" i="33"/>
  <c r="D59" i="33" s="1"/>
  <c r="E59" i="33"/>
  <c r="F59" i="33" s="1"/>
  <c r="G59" i="33"/>
  <c r="H59" i="33" s="1"/>
  <c r="I59" i="33"/>
  <c r="J59" i="33" s="1"/>
  <c r="K59" i="33"/>
  <c r="L59" i="33" s="1"/>
  <c r="B60" i="33"/>
  <c r="C60" i="33"/>
  <c r="D60" i="33" s="1"/>
  <c r="E60" i="33"/>
  <c r="F60" i="33" s="1"/>
  <c r="G60" i="33"/>
  <c r="H60" i="33"/>
  <c r="I60" i="33"/>
  <c r="J60" i="33" s="1"/>
  <c r="K60" i="33"/>
  <c r="L60" i="33" s="1"/>
  <c r="B61" i="33"/>
  <c r="C61" i="33"/>
  <c r="D61" i="33" s="1"/>
  <c r="E61" i="33"/>
  <c r="F61" i="33"/>
  <c r="G61" i="33"/>
  <c r="H61" i="33" s="1"/>
  <c r="I61" i="33"/>
  <c r="J61" i="33" s="1"/>
  <c r="K61" i="33"/>
  <c r="L61" i="33" s="1"/>
  <c r="D62" i="33"/>
  <c r="F62" i="33"/>
  <c r="H62" i="33"/>
  <c r="J62" i="33"/>
  <c r="L62" i="33"/>
  <c r="C63" i="33"/>
  <c r="B69" i="33"/>
  <c r="C13" i="34" s="1"/>
  <c r="C40" i="46" s="1"/>
  <c r="C69" i="33"/>
  <c r="D69" i="33" s="1"/>
  <c r="E69" i="33"/>
  <c r="F69" i="33" s="1"/>
  <c r="G69" i="33"/>
  <c r="H69" i="33"/>
  <c r="I69" i="33"/>
  <c r="J69" i="33" s="1"/>
  <c r="K69" i="33"/>
  <c r="L69" i="33"/>
  <c r="B70" i="33"/>
  <c r="D13" i="34" s="1"/>
  <c r="C41" i="46" s="1"/>
  <c r="C70" i="33"/>
  <c r="D70" i="33"/>
  <c r="E70" i="33"/>
  <c r="F70" i="33" s="1"/>
  <c r="G70" i="33"/>
  <c r="H70" i="33" s="1"/>
  <c r="I70" i="33"/>
  <c r="J70" i="33" s="1"/>
  <c r="K70" i="33"/>
  <c r="L70" i="33" s="1"/>
  <c r="B71" i="33"/>
  <c r="C71" i="33"/>
  <c r="D71" i="33"/>
  <c r="E71" i="33"/>
  <c r="F71" i="33" s="1"/>
  <c r="G71" i="33"/>
  <c r="H71" i="33" s="1"/>
  <c r="I71" i="33"/>
  <c r="J71" i="33" s="1"/>
  <c r="K71" i="33"/>
  <c r="L71" i="33" s="1"/>
  <c r="B72" i="33"/>
  <c r="C72" i="33"/>
  <c r="D72" i="33"/>
  <c r="M72" i="33" s="1"/>
  <c r="E72" i="33"/>
  <c r="F72" i="33" s="1"/>
  <c r="G72" i="33"/>
  <c r="H72" i="33"/>
  <c r="I72" i="33"/>
  <c r="J72" i="33" s="1"/>
  <c r="K72" i="33"/>
  <c r="L72" i="33"/>
  <c r="B73" i="33"/>
  <c r="C73" i="33"/>
  <c r="D73" i="33" s="1"/>
  <c r="E73" i="33"/>
  <c r="F73" i="33" s="1"/>
  <c r="G73" i="33"/>
  <c r="H73" i="33" s="1"/>
  <c r="I73" i="33"/>
  <c r="J73" i="33" s="1"/>
  <c r="K73" i="33"/>
  <c r="L73" i="33"/>
  <c r="D74" i="33"/>
  <c r="F74" i="33"/>
  <c r="H74" i="33"/>
  <c r="J74" i="33"/>
  <c r="L74" i="33"/>
  <c r="C75" i="33"/>
  <c r="B81" i="33"/>
  <c r="C81" i="33"/>
  <c r="D81" i="33" s="1"/>
  <c r="E81" i="33"/>
  <c r="F81" i="33" s="1"/>
  <c r="G81" i="33"/>
  <c r="H81" i="33" s="1"/>
  <c r="I81" i="33"/>
  <c r="J81" i="33" s="1"/>
  <c r="K81" i="33"/>
  <c r="L81" i="33" s="1"/>
  <c r="B82" i="33"/>
  <c r="C82" i="33"/>
  <c r="D82" i="33" s="1"/>
  <c r="E82" i="33"/>
  <c r="F82" i="33" s="1"/>
  <c r="G82" i="33"/>
  <c r="H82" i="33" s="1"/>
  <c r="I82" i="33"/>
  <c r="J82" i="33" s="1"/>
  <c r="K82" i="33"/>
  <c r="L82" i="33" s="1"/>
  <c r="B83" i="33"/>
  <c r="C83" i="33"/>
  <c r="D83" i="33" s="1"/>
  <c r="E83" i="33"/>
  <c r="F83" i="33"/>
  <c r="G83" i="33"/>
  <c r="H83" i="33" s="1"/>
  <c r="I83" i="33"/>
  <c r="J83" i="33" s="1"/>
  <c r="K83" i="33"/>
  <c r="L83" i="33" s="1"/>
  <c r="B84" i="33"/>
  <c r="F14" i="34" s="1"/>
  <c r="C84" i="33"/>
  <c r="D84" i="33" s="1"/>
  <c r="E84" i="33"/>
  <c r="F84" i="33" s="1"/>
  <c r="G84" i="33"/>
  <c r="H84" i="33" s="1"/>
  <c r="I84" i="33"/>
  <c r="J84" i="33"/>
  <c r="K84" i="33"/>
  <c r="L84" i="33"/>
  <c r="B85" i="33"/>
  <c r="C85" i="33"/>
  <c r="D85" i="33" s="1"/>
  <c r="E85" i="33"/>
  <c r="F85" i="33" s="1"/>
  <c r="G85" i="33"/>
  <c r="H85" i="33"/>
  <c r="I85" i="33"/>
  <c r="J85" i="33" s="1"/>
  <c r="K85" i="33"/>
  <c r="L85" i="33" s="1"/>
  <c r="D86" i="33"/>
  <c r="F86" i="33"/>
  <c r="H86" i="33"/>
  <c r="J86" i="33"/>
  <c r="L86" i="33"/>
  <c r="C87" i="33"/>
  <c r="B93" i="33"/>
  <c r="C93" i="33"/>
  <c r="D93" i="33" s="1"/>
  <c r="E93" i="33"/>
  <c r="F93" i="33" s="1"/>
  <c r="G93" i="33"/>
  <c r="H93" i="33" s="1"/>
  <c r="I93" i="33"/>
  <c r="J93" i="33" s="1"/>
  <c r="K93" i="33"/>
  <c r="L93" i="33" s="1"/>
  <c r="B94" i="33"/>
  <c r="C94" i="33"/>
  <c r="D94" i="33" s="1"/>
  <c r="E94" i="33"/>
  <c r="F94" i="33" s="1"/>
  <c r="G94" i="33"/>
  <c r="H94" i="33" s="1"/>
  <c r="I94" i="33"/>
  <c r="J94" i="33" s="1"/>
  <c r="K94" i="33"/>
  <c r="L94" i="33" s="1"/>
  <c r="B95" i="33"/>
  <c r="C95" i="33"/>
  <c r="D95" i="33" s="1"/>
  <c r="E95" i="33"/>
  <c r="F95" i="33" s="1"/>
  <c r="G95" i="33"/>
  <c r="H95" i="33" s="1"/>
  <c r="I95" i="33"/>
  <c r="J95" i="33" s="1"/>
  <c r="K95" i="33"/>
  <c r="L95" i="33" s="1"/>
  <c r="B96" i="33"/>
  <c r="C96" i="33"/>
  <c r="D96" i="33" s="1"/>
  <c r="E96" i="33"/>
  <c r="F96" i="33" s="1"/>
  <c r="G96" i="33"/>
  <c r="H96" i="33" s="1"/>
  <c r="I96" i="33"/>
  <c r="J96" i="33" s="1"/>
  <c r="K96" i="33"/>
  <c r="L96" i="33" s="1"/>
  <c r="B97" i="33"/>
  <c r="C97" i="33"/>
  <c r="D97" i="33" s="1"/>
  <c r="E97" i="33"/>
  <c r="F97" i="33" s="1"/>
  <c r="G97" i="33"/>
  <c r="H97" i="33" s="1"/>
  <c r="I97" i="33"/>
  <c r="J97" i="33" s="1"/>
  <c r="K97" i="33"/>
  <c r="L97" i="33" s="1"/>
  <c r="D98" i="33"/>
  <c r="F98" i="33"/>
  <c r="H98" i="33"/>
  <c r="J98" i="33"/>
  <c r="L98" i="33"/>
  <c r="C99" i="33"/>
  <c r="B16" i="34" s="1"/>
  <c r="B105" i="33"/>
  <c r="C105" i="33"/>
  <c r="D105" i="33" s="1"/>
  <c r="E105" i="33"/>
  <c r="F105" i="33" s="1"/>
  <c r="G105" i="33"/>
  <c r="H105" i="33" s="1"/>
  <c r="I105" i="33"/>
  <c r="J105" i="33"/>
  <c r="K105" i="33"/>
  <c r="L105" i="33" s="1"/>
  <c r="B106" i="33"/>
  <c r="C106" i="33"/>
  <c r="D106" i="33" s="1"/>
  <c r="M106" i="33" s="1"/>
  <c r="E106" i="33"/>
  <c r="F106" i="33" s="1"/>
  <c r="G106" i="33"/>
  <c r="H106" i="33" s="1"/>
  <c r="I106" i="33"/>
  <c r="J106" i="33" s="1"/>
  <c r="K106" i="33"/>
  <c r="L106" i="33" s="1"/>
  <c r="B107" i="33"/>
  <c r="C107" i="33"/>
  <c r="D107" i="33" s="1"/>
  <c r="E107" i="33"/>
  <c r="F107" i="33" s="1"/>
  <c r="G107" i="33"/>
  <c r="H107" i="33" s="1"/>
  <c r="I107" i="33"/>
  <c r="J107" i="33"/>
  <c r="K107" i="33"/>
  <c r="L107" i="33" s="1"/>
  <c r="B108" i="33"/>
  <c r="C108" i="33"/>
  <c r="D108" i="33"/>
  <c r="E108" i="33"/>
  <c r="F108" i="33" s="1"/>
  <c r="G108" i="33"/>
  <c r="H108" i="33" s="1"/>
  <c r="I108" i="33"/>
  <c r="J108" i="33" s="1"/>
  <c r="K108" i="33"/>
  <c r="L108" i="33"/>
  <c r="B109" i="33"/>
  <c r="C109" i="33"/>
  <c r="D109" i="33" s="1"/>
  <c r="E109" i="33"/>
  <c r="F109" i="33" s="1"/>
  <c r="G109" i="33"/>
  <c r="H109" i="33"/>
  <c r="I109" i="33"/>
  <c r="J109" i="33" s="1"/>
  <c r="K109" i="33"/>
  <c r="L109" i="33" s="1"/>
  <c r="D110" i="33"/>
  <c r="F110" i="33"/>
  <c r="H110" i="33"/>
  <c r="J110" i="33"/>
  <c r="L110" i="33"/>
  <c r="C111" i="33"/>
  <c r="B117" i="33"/>
  <c r="C117" i="33"/>
  <c r="D117" i="33" s="1"/>
  <c r="E117" i="33"/>
  <c r="F117" i="33" s="1"/>
  <c r="G117" i="33"/>
  <c r="H117" i="33" s="1"/>
  <c r="I117" i="33"/>
  <c r="J117" i="33" s="1"/>
  <c r="K117" i="33"/>
  <c r="L117" i="33"/>
  <c r="B118" i="33"/>
  <c r="D17" i="34" s="1"/>
  <c r="C118" i="33"/>
  <c r="D118" i="33" s="1"/>
  <c r="E118" i="33"/>
  <c r="F118" i="33" s="1"/>
  <c r="G118" i="33"/>
  <c r="H118" i="33"/>
  <c r="I118" i="33"/>
  <c r="J118" i="33" s="1"/>
  <c r="K118" i="33"/>
  <c r="L118" i="33"/>
  <c r="B119" i="33"/>
  <c r="C119" i="33"/>
  <c r="D119" i="33" s="1"/>
  <c r="E119" i="33"/>
  <c r="F119" i="33" s="1"/>
  <c r="G119" i="33"/>
  <c r="H119" i="33" s="1"/>
  <c r="I119" i="33"/>
  <c r="J119" i="33"/>
  <c r="K119" i="33"/>
  <c r="L119" i="33"/>
  <c r="B120" i="33"/>
  <c r="C120" i="33"/>
  <c r="D120" i="33"/>
  <c r="E120" i="33"/>
  <c r="F120" i="33"/>
  <c r="G120" i="33"/>
  <c r="H120" i="33" s="1"/>
  <c r="I120" i="33"/>
  <c r="J120" i="33" s="1"/>
  <c r="K120" i="33"/>
  <c r="L120" i="33" s="1"/>
  <c r="B121" i="33"/>
  <c r="C121" i="33"/>
  <c r="D121" i="33"/>
  <c r="E121" i="33"/>
  <c r="F121" i="33" s="1"/>
  <c r="G121" i="33"/>
  <c r="H121" i="33"/>
  <c r="I121" i="33"/>
  <c r="J121" i="33" s="1"/>
  <c r="K121" i="33"/>
  <c r="L121" i="33" s="1"/>
  <c r="D122" i="33"/>
  <c r="F122" i="33"/>
  <c r="H122" i="33"/>
  <c r="J122" i="33"/>
  <c r="L122" i="33"/>
  <c r="C123" i="33"/>
  <c r="B129" i="33"/>
  <c r="C129" i="33"/>
  <c r="D129" i="33"/>
  <c r="E129" i="33"/>
  <c r="F129" i="33" s="1"/>
  <c r="G129" i="33"/>
  <c r="H129" i="33" s="1"/>
  <c r="I129" i="33"/>
  <c r="J129" i="33" s="1"/>
  <c r="K129" i="33"/>
  <c r="L129" i="33"/>
  <c r="B130" i="33"/>
  <c r="C130" i="33"/>
  <c r="D130" i="33" s="1"/>
  <c r="E130" i="33"/>
  <c r="F130" i="33" s="1"/>
  <c r="G130" i="33"/>
  <c r="H130" i="33" s="1"/>
  <c r="I130" i="33"/>
  <c r="J130" i="33" s="1"/>
  <c r="K130" i="33"/>
  <c r="L130" i="33" s="1"/>
  <c r="B131" i="33"/>
  <c r="C131" i="33"/>
  <c r="D131" i="33"/>
  <c r="E131" i="33"/>
  <c r="F131" i="33" s="1"/>
  <c r="G131" i="33"/>
  <c r="H131" i="33" s="1"/>
  <c r="I131" i="33"/>
  <c r="J131" i="33" s="1"/>
  <c r="K131" i="33"/>
  <c r="L131" i="33"/>
  <c r="B132" i="33"/>
  <c r="F18" i="34" s="1"/>
  <c r="C132" i="33"/>
  <c r="D132" i="33" s="1"/>
  <c r="E132" i="33"/>
  <c r="F132" i="33"/>
  <c r="G132" i="33"/>
  <c r="H132" i="33" s="1"/>
  <c r="I132" i="33"/>
  <c r="J132" i="33" s="1"/>
  <c r="K132" i="33"/>
  <c r="L132" i="33" s="1"/>
  <c r="B133" i="33"/>
  <c r="C133" i="33"/>
  <c r="D133" i="33" s="1"/>
  <c r="E133" i="33"/>
  <c r="F133" i="33" s="1"/>
  <c r="G133" i="33"/>
  <c r="H133" i="33" s="1"/>
  <c r="I133" i="33"/>
  <c r="J133" i="33" s="1"/>
  <c r="K133" i="33"/>
  <c r="L133" i="33"/>
  <c r="D134" i="33"/>
  <c r="F134" i="33"/>
  <c r="H134" i="33"/>
  <c r="J134" i="33"/>
  <c r="L134" i="33"/>
  <c r="C135" i="33"/>
  <c r="B141" i="33"/>
  <c r="C141" i="33"/>
  <c r="D141" i="33"/>
  <c r="E141" i="33"/>
  <c r="F141" i="33"/>
  <c r="G141" i="33"/>
  <c r="H141" i="33" s="1"/>
  <c r="I141" i="33"/>
  <c r="J141" i="33" s="1"/>
  <c r="K141" i="33"/>
  <c r="L141" i="33"/>
  <c r="B142" i="33"/>
  <c r="C142" i="33"/>
  <c r="D142" i="33" s="1"/>
  <c r="E142" i="33"/>
  <c r="F142" i="33" s="1"/>
  <c r="G142" i="33"/>
  <c r="H142" i="33" s="1"/>
  <c r="I142" i="33"/>
  <c r="J142" i="33"/>
  <c r="K142" i="33"/>
  <c r="L142" i="33" s="1"/>
  <c r="B143" i="33"/>
  <c r="C143" i="33"/>
  <c r="D143" i="33" s="1"/>
  <c r="M143" i="33" s="1"/>
  <c r="E143" i="33"/>
  <c r="F143" i="33" s="1"/>
  <c r="G143" i="33"/>
  <c r="H143" i="33" s="1"/>
  <c r="I143" i="33"/>
  <c r="J143" i="33"/>
  <c r="K143" i="33"/>
  <c r="L143" i="33"/>
  <c r="B144" i="33"/>
  <c r="C144" i="33"/>
  <c r="D144" i="33" s="1"/>
  <c r="E144" i="33"/>
  <c r="F144" i="33"/>
  <c r="G144" i="33"/>
  <c r="H144" i="33"/>
  <c r="I144" i="33"/>
  <c r="J144" i="33"/>
  <c r="K144" i="33"/>
  <c r="L144" i="33" s="1"/>
  <c r="B145" i="33"/>
  <c r="C145" i="33"/>
  <c r="D145" i="33"/>
  <c r="E145" i="33"/>
  <c r="F145" i="33"/>
  <c r="G145" i="33"/>
  <c r="H145" i="33" s="1"/>
  <c r="I145" i="33"/>
  <c r="J145" i="33" s="1"/>
  <c r="K145" i="33"/>
  <c r="L145" i="33"/>
  <c r="D146" i="33"/>
  <c r="F146" i="33"/>
  <c r="H146" i="33"/>
  <c r="J146" i="33"/>
  <c r="L146" i="33"/>
  <c r="C147" i="33"/>
  <c r="B20" i="34" s="1"/>
  <c r="B153" i="33"/>
  <c r="C153" i="33"/>
  <c r="D153" i="33" s="1"/>
  <c r="E153" i="33"/>
  <c r="F153" i="33"/>
  <c r="G153" i="33"/>
  <c r="H153" i="33" s="1"/>
  <c r="I153" i="33"/>
  <c r="J153" i="33" s="1"/>
  <c r="K153" i="33"/>
  <c r="L153" i="33" s="1"/>
  <c r="B154" i="33"/>
  <c r="C154" i="33"/>
  <c r="D154" i="33" s="1"/>
  <c r="E154" i="33"/>
  <c r="F154" i="33" s="1"/>
  <c r="G154" i="33"/>
  <c r="H154" i="33" s="1"/>
  <c r="I154" i="33"/>
  <c r="J154" i="33" s="1"/>
  <c r="K154" i="33"/>
  <c r="L154" i="33" s="1"/>
  <c r="B155" i="33"/>
  <c r="C155" i="33"/>
  <c r="D155" i="33"/>
  <c r="E155" i="33"/>
  <c r="F155" i="33" s="1"/>
  <c r="G155" i="33"/>
  <c r="H155" i="33" s="1"/>
  <c r="I155" i="33"/>
  <c r="J155" i="33" s="1"/>
  <c r="K155" i="33"/>
  <c r="L155" i="33"/>
  <c r="B156" i="33"/>
  <c r="C156" i="33"/>
  <c r="D156" i="33" s="1"/>
  <c r="E156" i="33"/>
  <c r="F156" i="33" s="1"/>
  <c r="G156" i="33"/>
  <c r="H156" i="33"/>
  <c r="I156" i="33"/>
  <c r="J156" i="33" s="1"/>
  <c r="K156" i="33"/>
  <c r="L156" i="33" s="1"/>
  <c r="B157" i="33"/>
  <c r="C157" i="33"/>
  <c r="D157" i="33"/>
  <c r="E157" i="33"/>
  <c r="F157" i="33"/>
  <c r="G157" i="33"/>
  <c r="H157" i="33" s="1"/>
  <c r="I157" i="33"/>
  <c r="J157" i="33" s="1"/>
  <c r="K157" i="33"/>
  <c r="L157" i="33" s="1"/>
  <c r="D158" i="33"/>
  <c r="F158" i="33"/>
  <c r="H158" i="33"/>
  <c r="J158" i="33"/>
  <c r="L158" i="33"/>
  <c r="C159" i="33"/>
  <c r="B165" i="33"/>
  <c r="C165" i="33"/>
  <c r="D165" i="33"/>
  <c r="E165" i="33"/>
  <c r="F165" i="33" s="1"/>
  <c r="G165" i="33"/>
  <c r="H165" i="33" s="1"/>
  <c r="I165" i="33"/>
  <c r="J165" i="33" s="1"/>
  <c r="K165" i="33"/>
  <c r="L165" i="33" s="1"/>
  <c r="B166" i="33"/>
  <c r="D21" i="34" s="1"/>
  <c r="C166" i="33"/>
  <c r="D166" i="33" s="1"/>
  <c r="E166" i="33"/>
  <c r="F166" i="33" s="1"/>
  <c r="G166" i="33"/>
  <c r="H166" i="33" s="1"/>
  <c r="I166" i="33"/>
  <c r="J166" i="33" s="1"/>
  <c r="K166" i="33"/>
  <c r="L166" i="33"/>
  <c r="B167" i="33"/>
  <c r="C167" i="33"/>
  <c r="D167" i="33" s="1"/>
  <c r="M167" i="33" s="1"/>
  <c r="E167" i="33"/>
  <c r="F167" i="33" s="1"/>
  <c r="G167" i="33"/>
  <c r="H167" i="33"/>
  <c r="I167" i="33"/>
  <c r="J167" i="33" s="1"/>
  <c r="K167" i="33"/>
  <c r="L167" i="33"/>
  <c r="B168" i="33"/>
  <c r="F21" i="34" s="1"/>
  <c r="C168" i="33"/>
  <c r="D168" i="33" s="1"/>
  <c r="E168" i="33"/>
  <c r="F168" i="33" s="1"/>
  <c r="G168" i="33"/>
  <c r="H168" i="33"/>
  <c r="I168" i="33"/>
  <c r="J168" i="33"/>
  <c r="K168" i="33"/>
  <c r="L168" i="33" s="1"/>
  <c r="B169" i="33"/>
  <c r="C169" i="33"/>
  <c r="D169" i="33"/>
  <c r="E169" i="33"/>
  <c r="F169" i="33" s="1"/>
  <c r="G169" i="33"/>
  <c r="H169" i="33" s="1"/>
  <c r="I169" i="33"/>
  <c r="J169" i="33" s="1"/>
  <c r="K169" i="33"/>
  <c r="L169" i="33"/>
  <c r="D170" i="33"/>
  <c r="F170" i="33"/>
  <c r="H170" i="33"/>
  <c r="J170" i="33"/>
  <c r="L170" i="33"/>
  <c r="C171" i="33"/>
  <c r="B177" i="33"/>
  <c r="C177" i="33"/>
  <c r="D177" i="33" s="1"/>
  <c r="E177" i="33"/>
  <c r="F177" i="33"/>
  <c r="G177" i="33"/>
  <c r="H177" i="33"/>
  <c r="I177" i="33"/>
  <c r="J177" i="33" s="1"/>
  <c r="K177" i="33"/>
  <c r="L177" i="33" s="1"/>
  <c r="B178" i="33"/>
  <c r="C178" i="33"/>
  <c r="D178" i="33"/>
  <c r="E178" i="33"/>
  <c r="F178" i="33" s="1"/>
  <c r="G178" i="33"/>
  <c r="H178" i="33" s="1"/>
  <c r="I178" i="33"/>
  <c r="J178" i="33" s="1"/>
  <c r="K178" i="33"/>
  <c r="L178" i="33" s="1"/>
  <c r="B179" i="33"/>
  <c r="C179" i="33"/>
  <c r="D179" i="33" s="1"/>
  <c r="E179" i="33"/>
  <c r="F179" i="33" s="1"/>
  <c r="G179" i="33"/>
  <c r="H179" i="33" s="1"/>
  <c r="I179" i="33"/>
  <c r="J179" i="33" s="1"/>
  <c r="K179" i="33"/>
  <c r="L179" i="33" s="1"/>
  <c r="B180" i="33"/>
  <c r="C180" i="33"/>
  <c r="D180" i="33"/>
  <c r="E180" i="33"/>
  <c r="F180" i="33" s="1"/>
  <c r="G180" i="33"/>
  <c r="H180" i="33" s="1"/>
  <c r="I180" i="33"/>
  <c r="J180" i="33" s="1"/>
  <c r="K180" i="33"/>
  <c r="L180" i="33" s="1"/>
  <c r="B181" i="33"/>
  <c r="C181" i="33"/>
  <c r="D181" i="33" s="1"/>
  <c r="E181" i="33"/>
  <c r="F181" i="33"/>
  <c r="G181" i="33"/>
  <c r="H181" i="33" s="1"/>
  <c r="I181" i="33"/>
  <c r="J181" i="33" s="1"/>
  <c r="K181" i="33"/>
  <c r="L181" i="33" s="1"/>
  <c r="D182" i="33"/>
  <c r="F182" i="33"/>
  <c r="H182" i="33"/>
  <c r="J182" i="33"/>
  <c r="L182" i="33"/>
  <c r="C183" i="33"/>
  <c r="B189" i="33"/>
  <c r="C189" i="33"/>
  <c r="D189" i="33" s="1"/>
  <c r="E189" i="33"/>
  <c r="F189" i="33"/>
  <c r="G189" i="33"/>
  <c r="H189" i="33"/>
  <c r="I189" i="33"/>
  <c r="J189" i="33" s="1"/>
  <c r="K189" i="33"/>
  <c r="L189" i="33" s="1"/>
  <c r="B190" i="33"/>
  <c r="C190" i="33"/>
  <c r="D190" i="33"/>
  <c r="E190" i="33"/>
  <c r="F190" i="33"/>
  <c r="G190" i="33"/>
  <c r="H190" i="33" s="1"/>
  <c r="I190" i="33"/>
  <c r="J190" i="33"/>
  <c r="K190" i="33"/>
  <c r="L190" i="33"/>
  <c r="B191" i="33"/>
  <c r="C191" i="33"/>
  <c r="D191" i="33" s="1"/>
  <c r="E191" i="33"/>
  <c r="F191" i="33" s="1"/>
  <c r="G191" i="33"/>
  <c r="H191" i="33" s="1"/>
  <c r="I191" i="33"/>
  <c r="J191" i="33"/>
  <c r="K191" i="33"/>
  <c r="L191" i="33" s="1"/>
  <c r="B192" i="33"/>
  <c r="C192" i="33"/>
  <c r="D192" i="33" s="1"/>
  <c r="E192" i="33"/>
  <c r="F192" i="33" s="1"/>
  <c r="G192" i="33"/>
  <c r="H192" i="33" s="1"/>
  <c r="I192" i="33"/>
  <c r="J192" i="33"/>
  <c r="K192" i="33"/>
  <c r="L192" i="33"/>
  <c r="B193" i="33"/>
  <c r="G23" i="34" s="1"/>
  <c r="C193" i="33"/>
  <c r="D193" i="33" s="1"/>
  <c r="E193" i="33"/>
  <c r="F193" i="33"/>
  <c r="G193" i="33"/>
  <c r="H193" i="33"/>
  <c r="I193" i="33"/>
  <c r="J193" i="33"/>
  <c r="K193" i="33"/>
  <c r="L193" i="33" s="1"/>
  <c r="D194" i="33"/>
  <c r="F194" i="33"/>
  <c r="H194" i="33"/>
  <c r="J194" i="33"/>
  <c r="L194" i="33"/>
  <c r="C195" i="33"/>
  <c r="B24" i="34" s="1"/>
  <c r="B201" i="33"/>
  <c r="C24" i="34" s="1"/>
  <c r="C201" i="33"/>
  <c r="D201" i="33" s="1"/>
  <c r="E201" i="33"/>
  <c r="F201" i="33" s="1"/>
  <c r="G201" i="33"/>
  <c r="H201" i="33"/>
  <c r="I201" i="33"/>
  <c r="J201" i="33"/>
  <c r="K201" i="33"/>
  <c r="L201" i="33" s="1"/>
  <c r="B202" i="33"/>
  <c r="C202" i="33"/>
  <c r="D202" i="33" s="1"/>
  <c r="E202" i="33"/>
  <c r="F202" i="33"/>
  <c r="G202" i="33"/>
  <c r="H202" i="33" s="1"/>
  <c r="I202" i="33"/>
  <c r="J202" i="33" s="1"/>
  <c r="K202" i="33"/>
  <c r="L202" i="33"/>
  <c r="B203" i="33"/>
  <c r="E24" i="34" s="1"/>
  <c r="C203" i="33"/>
  <c r="D203" i="33" s="1"/>
  <c r="E203" i="33"/>
  <c r="F203" i="33" s="1"/>
  <c r="G203" i="33"/>
  <c r="H203" i="33"/>
  <c r="I203" i="33"/>
  <c r="J203" i="33" s="1"/>
  <c r="K203" i="33"/>
  <c r="L203" i="33" s="1"/>
  <c r="B204" i="33"/>
  <c r="C204" i="33"/>
  <c r="D204" i="33" s="1"/>
  <c r="E204" i="33"/>
  <c r="F204" i="33"/>
  <c r="G204" i="33"/>
  <c r="H204" i="33" s="1"/>
  <c r="I204" i="33"/>
  <c r="J204" i="33" s="1"/>
  <c r="K204" i="33"/>
  <c r="L204" i="33" s="1"/>
  <c r="B205" i="33"/>
  <c r="C205" i="33"/>
  <c r="D205" i="33" s="1"/>
  <c r="E205" i="33"/>
  <c r="F205" i="33" s="1"/>
  <c r="G205" i="33"/>
  <c r="H205" i="33" s="1"/>
  <c r="I205" i="33"/>
  <c r="J205" i="33" s="1"/>
  <c r="K205" i="33"/>
  <c r="L205" i="33" s="1"/>
  <c r="D206" i="33"/>
  <c r="F206" i="33"/>
  <c r="H206" i="33"/>
  <c r="J206" i="33"/>
  <c r="L206" i="33"/>
  <c r="C207" i="33"/>
  <c r="B213" i="33"/>
  <c r="C213" i="33"/>
  <c r="D213" i="33" s="1"/>
  <c r="E213" i="33"/>
  <c r="F213" i="33" s="1"/>
  <c r="G213" i="33"/>
  <c r="H213" i="33" s="1"/>
  <c r="I213" i="33"/>
  <c r="J213" i="33"/>
  <c r="K213" i="33"/>
  <c r="L213" i="33"/>
  <c r="B214" i="33"/>
  <c r="D25" i="34" s="1"/>
  <c r="C214" i="33"/>
  <c r="D214" i="33" s="1"/>
  <c r="E214" i="33"/>
  <c r="F214" i="33"/>
  <c r="G214" i="33"/>
  <c r="H214" i="33" s="1"/>
  <c r="I214" i="33"/>
  <c r="J214" i="33" s="1"/>
  <c r="K214" i="33"/>
  <c r="L214" i="33" s="1"/>
  <c r="B215" i="33"/>
  <c r="C215" i="33"/>
  <c r="D215" i="33"/>
  <c r="E215" i="33"/>
  <c r="F215" i="33" s="1"/>
  <c r="G215" i="33"/>
  <c r="H215" i="33"/>
  <c r="I215" i="33"/>
  <c r="J215" i="33" s="1"/>
  <c r="K215" i="33"/>
  <c r="L215" i="33"/>
  <c r="B216" i="33"/>
  <c r="C216" i="33"/>
  <c r="D216" i="33"/>
  <c r="E216" i="33"/>
  <c r="F216" i="33" s="1"/>
  <c r="G216" i="33"/>
  <c r="H216" i="33" s="1"/>
  <c r="I216" i="33"/>
  <c r="J216" i="33" s="1"/>
  <c r="K216" i="33"/>
  <c r="L216" i="33" s="1"/>
  <c r="B217" i="33"/>
  <c r="G25" i="34" s="1"/>
  <c r="C217" i="33"/>
  <c r="D217" i="33" s="1"/>
  <c r="E217" i="33"/>
  <c r="F217" i="33" s="1"/>
  <c r="G217" i="33"/>
  <c r="H217" i="33" s="1"/>
  <c r="I217" i="33"/>
  <c r="J217" i="33" s="1"/>
  <c r="K217" i="33"/>
  <c r="L217" i="33"/>
  <c r="D218" i="33"/>
  <c r="F218" i="33"/>
  <c r="H218" i="33"/>
  <c r="J218" i="33"/>
  <c r="L218" i="33"/>
  <c r="C219" i="33"/>
  <c r="B225" i="33"/>
  <c r="C225" i="33"/>
  <c r="D225" i="33" s="1"/>
  <c r="E225" i="33"/>
  <c r="F225" i="33" s="1"/>
  <c r="G225" i="33"/>
  <c r="H225" i="33" s="1"/>
  <c r="I225" i="33"/>
  <c r="J225" i="33" s="1"/>
  <c r="K225" i="33"/>
  <c r="L225" i="33"/>
  <c r="B226" i="33"/>
  <c r="C226" i="33"/>
  <c r="D226" i="33" s="1"/>
  <c r="E226" i="33"/>
  <c r="F226" i="33" s="1"/>
  <c r="G226" i="33"/>
  <c r="H226" i="33" s="1"/>
  <c r="I226" i="33"/>
  <c r="J226" i="33" s="1"/>
  <c r="K226" i="33"/>
  <c r="L226" i="33" s="1"/>
  <c r="B227" i="33"/>
  <c r="E26" i="34" s="1"/>
  <c r="C227" i="33"/>
  <c r="D227" i="33"/>
  <c r="E227" i="33"/>
  <c r="F227" i="33" s="1"/>
  <c r="G227" i="33"/>
  <c r="H227" i="33" s="1"/>
  <c r="I227" i="33"/>
  <c r="J227" i="33"/>
  <c r="K227" i="33"/>
  <c r="L227" i="33" s="1"/>
  <c r="B228" i="33"/>
  <c r="C228" i="33"/>
  <c r="D228" i="33" s="1"/>
  <c r="E228" i="33"/>
  <c r="F228" i="33" s="1"/>
  <c r="G228" i="33"/>
  <c r="H228" i="33" s="1"/>
  <c r="I228" i="33"/>
  <c r="J228" i="33" s="1"/>
  <c r="K228" i="33"/>
  <c r="L228" i="33" s="1"/>
  <c r="B229" i="33"/>
  <c r="C229" i="33"/>
  <c r="D229" i="33" s="1"/>
  <c r="E229" i="33"/>
  <c r="F229" i="33" s="1"/>
  <c r="G229" i="33"/>
  <c r="H229" i="33" s="1"/>
  <c r="I229" i="33"/>
  <c r="J229" i="33"/>
  <c r="K229" i="33"/>
  <c r="L229" i="33" s="1"/>
  <c r="D230" i="33"/>
  <c r="F230" i="33"/>
  <c r="H230" i="33"/>
  <c r="J230" i="33"/>
  <c r="L230" i="33"/>
  <c r="C231" i="33"/>
  <c r="B27" i="34" s="1"/>
  <c r="B237" i="33"/>
  <c r="C27" i="34" s="1"/>
  <c r="C237" i="33"/>
  <c r="D237" i="33"/>
  <c r="E237" i="33"/>
  <c r="F237" i="33" s="1"/>
  <c r="G237" i="33"/>
  <c r="H237" i="33" s="1"/>
  <c r="I237" i="33"/>
  <c r="J237" i="33" s="1"/>
  <c r="K237" i="33"/>
  <c r="L237" i="33"/>
  <c r="B238" i="33"/>
  <c r="D27" i="34" s="1"/>
  <c r="C238" i="33"/>
  <c r="D238" i="33" s="1"/>
  <c r="E238" i="33"/>
  <c r="F238" i="33" s="1"/>
  <c r="G238" i="33"/>
  <c r="H238" i="33" s="1"/>
  <c r="I238" i="33"/>
  <c r="J238" i="33"/>
  <c r="K238" i="33"/>
  <c r="L238" i="33" s="1"/>
  <c r="B239" i="33"/>
  <c r="C239" i="33"/>
  <c r="D239" i="33" s="1"/>
  <c r="E239" i="33"/>
  <c r="F239" i="33"/>
  <c r="G239" i="33"/>
  <c r="H239" i="33" s="1"/>
  <c r="I239" i="33"/>
  <c r="J239" i="33" s="1"/>
  <c r="K239" i="33"/>
  <c r="L239" i="33" s="1"/>
  <c r="B240" i="33"/>
  <c r="F27" i="34" s="1"/>
  <c r="C240" i="33"/>
  <c r="D240" i="33" s="1"/>
  <c r="E240" i="33"/>
  <c r="F240" i="33"/>
  <c r="G240" i="33"/>
  <c r="H240" i="33" s="1"/>
  <c r="I240" i="33"/>
  <c r="J240" i="33"/>
  <c r="K240" i="33"/>
  <c r="L240" i="33" s="1"/>
  <c r="B241" i="33"/>
  <c r="C241" i="33"/>
  <c r="D241" i="33" s="1"/>
  <c r="E241" i="33"/>
  <c r="F241" i="33"/>
  <c r="G241" i="33"/>
  <c r="H241" i="33" s="1"/>
  <c r="I241" i="33"/>
  <c r="J241" i="33" s="1"/>
  <c r="K241" i="33"/>
  <c r="L241" i="33" s="1"/>
  <c r="D242" i="33"/>
  <c r="F242" i="33"/>
  <c r="H242" i="33"/>
  <c r="J242" i="33"/>
  <c r="L242" i="33"/>
  <c r="C243" i="33"/>
  <c r="B249" i="33"/>
  <c r="C249" i="33"/>
  <c r="D249" i="33" s="1"/>
  <c r="E249" i="33"/>
  <c r="F249" i="33" s="1"/>
  <c r="G249" i="33"/>
  <c r="H249" i="33" s="1"/>
  <c r="I249" i="33"/>
  <c r="J249" i="33" s="1"/>
  <c r="K249" i="33"/>
  <c r="L249" i="33"/>
  <c r="B250" i="33"/>
  <c r="C250" i="33"/>
  <c r="D250" i="33"/>
  <c r="E250" i="33"/>
  <c r="F250" i="33" s="1"/>
  <c r="G250" i="33"/>
  <c r="H250" i="33"/>
  <c r="I250" i="33"/>
  <c r="J250" i="33"/>
  <c r="K250" i="33"/>
  <c r="L250" i="33" s="1"/>
  <c r="B251" i="33"/>
  <c r="C251" i="33"/>
  <c r="D251" i="33" s="1"/>
  <c r="E251" i="33"/>
  <c r="F251" i="33"/>
  <c r="G251" i="33"/>
  <c r="H251" i="33" s="1"/>
  <c r="I251" i="33"/>
  <c r="J251" i="33" s="1"/>
  <c r="K251" i="33"/>
  <c r="L251" i="33" s="1"/>
  <c r="B252" i="33"/>
  <c r="F28" i="34" s="1"/>
  <c r="C252" i="33"/>
  <c r="D252" i="33" s="1"/>
  <c r="E252" i="33"/>
  <c r="F252" i="33" s="1"/>
  <c r="G252" i="33"/>
  <c r="H252" i="33"/>
  <c r="I252" i="33"/>
  <c r="J252" i="33"/>
  <c r="K252" i="33"/>
  <c r="L252" i="33" s="1"/>
  <c r="B253" i="33"/>
  <c r="C253" i="33"/>
  <c r="D253" i="33" s="1"/>
  <c r="E253" i="33"/>
  <c r="F253" i="33" s="1"/>
  <c r="G253" i="33"/>
  <c r="H253" i="33"/>
  <c r="I253" i="33"/>
  <c r="J253" i="33" s="1"/>
  <c r="K253" i="33"/>
  <c r="L253" i="33" s="1"/>
  <c r="D254" i="33"/>
  <c r="F254" i="33"/>
  <c r="H254" i="33"/>
  <c r="J254" i="33"/>
  <c r="L254" i="33"/>
  <c r="C255" i="33"/>
  <c r="B29" i="34" s="1"/>
  <c r="B261" i="33"/>
  <c r="C261" i="33"/>
  <c r="D261" i="33" s="1"/>
  <c r="E261" i="33"/>
  <c r="F261" i="33"/>
  <c r="G261" i="33"/>
  <c r="H261" i="33"/>
  <c r="I261" i="33"/>
  <c r="J261" i="33" s="1"/>
  <c r="K261" i="33"/>
  <c r="L261" i="33"/>
  <c r="B262" i="33"/>
  <c r="C262" i="33"/>
  <c r="D262" i="33"/>
  <c r="E262" i="33"/>
  <c r="F262" i="33" s="1"/>
  <c r="G262" i="33"/>
  <c r="H262" i="33" s="1"/>
  <c r="I262" i="33"/>
  <c r="J262" i="33" s="1"/>
  <c r="K262" i="33"/>
  <c r="L262" i="33" s="1"/>
  <c r="B263" i="33"/>
  <c r="C263" i="33"/>
  <c r="D263" i="33" s="1"/>
  <c r="E263" i="33"/>
  <c r="F263" i="33"/>
  <c r="G263" i="33"/>
  <c r="H263" i="33" s="1"/>
  <c r="I263" i="33"/>
  <c r="J263" i="33" s="1"/>
  <c r="K263" i="33"/>
  <c r="L263" i="33" s="1"/>
  <c r="B264" i="33"/>
  <c r="F29" i="34" s="1"/>
  <c r="C264" i="33"/>
  <c r="D264" i="33" s="1"/>
  <c r="E264" i="33"/>
  <c r="F264" i="33" s="1"/>
  <c r="G264" i="33"/>
  <c r="H264" i="33" s="1"/>
  <c r="I264" i="33"/>
  <c r="J264" i="33" s="1"/>
  <c r="K264" i="33"/>
  <c r="L264" i="33"/>
  <c r="B265" i="33"/>
  <c r="C265" i="33"/>
  <c r="D265" i="33" s="1"/>
  <c r="E265" i="33"/>
  <c r="F265" i="33" s="1"/>
  <c r="G265" i="33"/>
  <c r="H265" i="33"/>
  <c r="I265" i="33"/>
  <c r="J265" i="33" s="1"/>
  <c r="K265" i="33"/>
  <c r="L265" i="33" s="1"/>
  <c r="D266" i="33"/>
  <c r="F266" i="33"/>
  <c r="H266" i="33"/>
  <c r="J266" i="33"/>
  <c r="L266" i="33"/>
  <c r="C267" i="33"/>
  <c r="B273" i="33"/>
  <c r="C30" i="34" s="1"/>
  <c r="C273" i="33"/>
  <c r="D273" i="33" s="1"/>
  <c r="E273" i="33"/>
  <c r="F273" i="33" s="1"/>
  <c r="G273" i="33"/>
  <c r="H273" i="33"/>
  <c r="I273" i="33"/>
  <c r="J273" i="33" s="1"/>
  <c r="K273" i="33"/>
  <c r="L273" i="33" s="1"/>
  <c r="B274" i="33"/>
  <c r="D30" i="34" s="1"/>
  <c r="C274" i="33"/>
  <c r="D274" i="33" s="1"/>
  <c r="E274" i="33"/>
  <c r="F274" i="33" s="1"/>
  <c r="G274" i="33"/>
  <c r="H274" i="33" s="1"/>
  <c r="I274" i="33"/>
  <c r="J274" i="33" s="1"/>
  <c r="K274" i="33"/>
  <c r="L274" i="33" s="1"/>
  <c r="B275" i="33"/>
  <c r="C275" i="33"/>
  <c r="D275" i="33" s="1"/>
  <c r="E275" i="33"/>
  <c r="F275" i="33"/>
  <c r="G275" i="33"/>
  <c r="H275" i="33" s="1"/>
  <c r="I275" i="33"/>
  <c r="J275" i="33" s="1"/>
  <c r="K275" i="33"/>
  <c r="L275" i="33" s="1"/>
  <c r="B276" i="33"/>
  <c r="C276" i="33"/>
  <c r="D276" i="33"/>
  <c r="E276" i="33"/>
  <c r="F276" i="33"/>
  <c r="G276" i="33"/>
  <c r="H276" i="33" s="1"/>
  <c r="I276" i="33"/>
  <c r="J276" i="33" s="1"/>
  <c r="K276" i="33"/>
  <c r="L276" i="33" s="1"/>
  <c r="B277" i="33"/>
  <c r="G30" i="34" s="1"/>
  <c r="C277" i="33"/>
  <c r="D277" i="33" s="1"/>
  <c r="E277" i="33"/>
  <c r="F277" i="33"/>
  <c r="G277" i="33"/>
  <c r="H277" i="33" s="1"/>
  <c r="I277" i="33"/>
  <c r="J277" i="33"/>
  <c r="K277" i="33"/>
  <c r="L277" i="33" s="1"/>
  <c r="D278" i="33"/>
  <c r="F278" i="33"/>
  <c r="H278" i="33"/>
  <c r="J278" i="33"/>
  <c r="L278" i="33"/>
  <c r="C279" i="33"/>
  <c r="B285" i="33"/>
  <c r="C31" i="34" s="1"/>
  <c r="C285" i="33"/>
  <c r="D285" i="33" s="1"/>
  <c r="E285" i="33"/>
  <c r="F285" i="33" s="1"/>
  <c r="G285" i="33"/>
  <c r="H285" i="33" s="1"/>
  <c r="I285" i="33"/>
  <c r="J285" i="33" s="1"/>
  <c r="K285" i="33"/>
  <c r="L285" i="33" s="1"/>
  <c r="B286" i="33"/>
  <c r="D31" i="34" s="1"/>
  <c r="C286" i="33"/>
  <c r="D286" i="33" s="1"/>
  <c r="E286" i="33"/>
  <c r="F286" i="33" s="1"/>
  <c r="G286" i="33"/>
  <c r="H286" i="33" s="1"/>
  <c r="I286" i="33"/>
  <c r="J286" i="33" s="1"/>
  <c r="K286" i="33"/>
  <c r="L286" i="33" s="1"/>
  <c r="B287" i="33"/>
  <c r="C287" i="33"/>
  <c r="D287" i="33" s="1"/>
  <c r="E287" i="33"/>
  <c r="F287" i="33" s="1"/>
  <c r="G287" i="33"/>
  <c r="H287" i="33" s="1"/>
  <c r="I287" i="33"/>
  <c r="J287" i="33" s="1"/>
  <c r="K287" i="33"/>
  <c r="L287" i="33" s="1"/>
  <c r="B288" i="33"/>
  <c r="F31" i="34" s="1"/>
  <c r="C288" i="33"/>
  <c r="D288" i="33" s="1"/>
  <c r="E288" i="33"/>
  <c r="F288" i="33" s="1"/>
  <c r="G288" i="33"/>
  <c r="H288" i="33" s="1"/>
  <c r="I288" i="33"/>
  <c r="J288" i="33" s="1"/>
  <c r="K288" i="33"/>
  <c r="L288" i="33" s="1"/>
  <c r="B289" i="33"/>
  <c r="C289" i="33"/>
  <c r="D289" i="33" s="1"/>
  <c r="E289" i="33"/>
  <c r="F289" i="33" s="1"/>
  <c r="G289" i="33"/>
  <c r="H289" i="33" s="1"/>
  <c r="I289" i="33"/>
  <c r="J289" i="33" s="1"/>
  <c r="K289" i="33"/>
  <c r="L289" i="33" s="1"/>
  <c r="D290" i="33"/>
  <c r="F290" i="33"/>
  <c r="H290" i="33"/>
  <c r="J290" i="33"/>
  <c r="L290" i="33"/>
  <c r="C291" i="33"/>
  <c r="B297" i="33"/>
  <c r="C297" i="33"/>
  <c r="D297" i="33"/>
  <c r="E297" i="33"/>
  <c r="F297" i="33" s="1"/>
  <c r="G297" i="33"/>
  <c r="H297" i="33" s="1"/>
  <c r="I297" i="33"/>
  <c r="J297" i="33" s="1"/>
  <c r="K297" i="33"/>
  <c r="L297" i="33" s="1"/>
  <c r="B298" i="33"/>
  <c r="D32" i="34" s="1"/>
  <c r="C298" i="33"/>
  <c r="D298" i="33"/>
  <c r="E298" i="33"/>
  <c r="F298" i="33"/>
  <c r="G298" i="33"/>
  <c r="H298" i="33" s="1"/>
  <c r="I298" i="33"/>
  <c r="J298" i="33" s="1"/>
  <c r="K298" i="33"/>
  <c r="L298" i="33"/>
  <c r="B299" i="33"/>
  <c r="E32" i="34" s="1"/>
  <c r="C299" i="33"/>
  <c r="D299" i="33" s="1"/>
  <c r="E299" i="33"/>
  <c r="F299" i="33" s="1"/>
  <c r="G299" i="33"/>
  <c r="H299" i="33" s="1"/>
  <c r="I299" i="33"/>
  <c r="J299" i="33"/>
  <c r="K299" i="33"/>
  <c r="L299" i="33"/>
  <c r="B300" i="33"/>
  <c r="C300" i="33"/>
  <c r="D300" i="33" s="1"/>
  <c r="E300" i="33"/>
  <c r="F300" i="33" s="1"/>
  <c r="G300" i="33"/>
  <c r="H300" i="33"/>
  <c r="I300" i="33"/>
  <c r="J300" i="33" s="1"/>
  <c r="K300" i="33"/>
  <c r="L300" i="33"/>
  <c r="B301" i="33"/>
  <c r="G32" i="34" s="1"/>
  <c r="C301" i="33"/>
  <c r="D301" i="33" s="1"/>
  <c r="M301" i="33" s="1"/>
  <c r="E301" i="33"/>
  <c r="F301" i="33" s="1"/>
  <c r="G301" i="33"/>
  <c r="H301" i="33"/>
  <c r="I301" i="33"/>
  <c r="J301" i="33"/>
  <c r="K301" i="33"/>
  <c r="L301" i="33" s="1"/>
  <c r="D302" i="33"/>
  <c r="F302" i="33"/>
  <c r="H302" i="33"/>
  <c r="J302" i="33"/>
  <c r="L302" i="33"/>
  <c r="B7" i="50"/>
  <c r="B8" i="50"/>
  <c r="B9" i="50"/>
  <c r="B10" i="50"/>
  <c r="B11" i="50"/>
  <c r="B13" i="50"/>
  <c r="B14" i="50"/>
  <c r="B15" i="50"/>
  <c r="B16" i="50"/>
  <c r="B17" i="50"/>
  <c r="B19" i="50"/>
  <c r="B20" i="50"/>
  <c r="B21" i="50"/>
  <c r="B22" i="50"/>
  <c r="B23" i="50"/>
  <c r="B25" i="50"/>
  <c r="B26" i="50"/>
  <c r="B27" i="50"/>
  <c r="B28" i="50"/>
  <c r="B29" i="50"/>
  <c r="C8" i="34"/>
  <c r="C40" i="41" s="1"/>
  <c r="D8" i="34"/>
  <c r="E8" i="34"/>
  <c r="F8" i="34"/>
  <c r="C43" i="41" s="1"/>
  <c r="G8" i="34"/>
  <c r="C44" i="41" s="1"/>
  <c r="B9" i="34"/>
  <c r="D38" i="42" s="1"/>
  <c r="E9" i="34"/>
  <c r="C42" i="42" s="1"/>
  <c r="F9" i="34"/>
  <c r="G9" i="34"/>
  <c r="C44" i="42" s="1"/>
  <c r="B10" i="34"/>
  <c r="D10" i="34"/>
  <c r="C41" i="43" s="1"/>
  <c r="E10" i="34"/>
  <c r="C42" i="43" s="1"/>
  <c r="F10" i="34"/>
  <c r="C43" i="43" s="1"/>
  <c r="G10" i="34"/>
  <c r="C44" i="43" s="1"/>
  <c r="B11" i="34"/>
  <c r="D38" i="44" s="1"/>
  <c r="C11" i="34"/>
  <c r="C40" i="44" s="1"/>
  <c r="E11" i="34"/>
  <c r="C42" i="44" s="1"/>
  <c r="B12" i="34"/>
  <c r="D38" i="45" s="1"/>
  <c r="C12" i="34"/>
  <c r="C40" i="45" s="1"/>
  <c r="F12" i="34"/>
  <c r="C43" i="45" s="1"/>
  <c r="G12" i="34"/>
  <c r="B13" i="34"/>
  <c r="D38" i="46" s="1"/>
  <c r="E13" i="34"/>
  <c r="C42" i="46" s="1"/>
  <c r="F13" i="34"/>
  <c r="G13" i="34"/>
  <c r="C44" i="46" s="1"/>
  <c r="B14" i="34"/>
  <c r="C14" i="34"/>
  <c r="D14" i="34"/>
  <c r="E14" i="34"/>
  <c r="G14" i="34"/>
  <c r="B15" i="34"/>
  <c r="C15" i="34"/>
  <c r="D15" i="34"/>
  <c r="E15" i="34"/>
  <c r="F15" i="34"/>
  <c r="G15" i="34"/>
  <c r="C16" i="34"/>
  <c r="D16" i="34"/>
  <c r="E16" i="34"/>
  <c r="F16" i="34"/>
  <c r="G16" i="34"/>
  <c r="B17" i="34"/>
  <c r="C17" i="34"/>
  <c r="E17" i="34"/>
  <c r="F17" i="34"/>
  <c r="G17" i="34"/>
  <c r="B18" i="34"/>
  <c r="C18" i="34"/>
  <c r="D18" i="34"/>
  <c r="E18" i="34"/>
  <c r="G18" i="34"/>
  <c r="B19" i="34"/>
  <c r="C19" i="34"/>
  <c r="D19" i="34"/>
  <c r="E19" i="34"/>
  <c r="F19" i="34"/>
  <c r="G19" i="34"/>
  <c r="C20" i="34"/>
  <c r="D20" i="34"/>
  <c r="E20" i="34"/>
  <c r="F20" i="34"/>
  <c r="G20" i="34"/>
  <c r="B21" i="34"/>
  <c r="C21" i="34"/>
  <c r="E21" i="34"/>
  <c r="G21" i="34"/>
  <c r="B22" i="34"/>
  <c r="C22" i="34"/>
  <c r="D22" i="34"/>
  <c r="E22" i="34"/>
  <c r="F22" i="34"/>
  <c r="G22" i="34"/>
  <c r="B23" i="34"/>
  <c r="C23" i="34"/>
  <c r="D23" i="34"/>
  <c r="E23" i="34"/>
  <c r="F23" i="34"/>
  <c r="D24" i="34"/>
  <c r="F24" i="34"/>
  <c r="G24" i="34"/>
  <c r="B25" i="34"/>
  <c r="C25" i="34"/>
  <c r="E25" i="34"/>
  <c r="F25" i="34"/>
  <c r="B26" i="34"/>
  <c r="C26" i="34"/>
  <c r="D26" i="34"/>
  <c r="F26" i="34"/>
  <c r="G26" i="34"/>
  <c r="E27" i="34"/>
  <c r="G27" i="34"/>
  <c r="B28" i="34"/>
  <c r="C28" i="34"/>
  <c r="D28" i="34"/>
  <c r="E28" i="34"/>
  <c r="G28" i="34"/>
  <c r="C29" i="34"/>
  <c r="D29" i="34"/>
  <c r="E29" i="34"/>
  <c r="G29" i="34"/>
  <c r="B30" i="34"/>
  <c r="E30" i="34"/>
  <c r="F30" i="34"/>
  <c r="B31" i="34"/>
  <c r="E31" i="34"/>
  <c r="G31" i="34"/>
  <c r="B32" i="34"/>
  <c r="C32" i="34"/>
  <c r="F32" i="34"/>
  <c r="C41" i="41"/>
  <c r="C42" i="41"/>
  <c r="C43" i="42"/>
  <c r="D38" i="43"/>
  <c r="C44" i="44"/>
  <c r="C44" i="45"/>
  <c r="C43" i="46"/>
  <c r="B5" i="1"/>
  <c r="D35" i="20" s="1"/>
  <c r="C5" i="1"/>
  <c r="C38" i="20" s="1"/>
  <c r="E5" i="1"/>
  <c r="G5" i="1"/>
  <c r="C40" i="20" s="1"/>
  <c r="I5" i="1"/>
  <c r="J5" i="1" s="1"/>
  <c r="K5" i="1"/>
  <c r="N5" i="1"/>
  <c r="B6" i="1"/>
  <c r="D35" i="21" s="1"/>
  <c r="C6" i="1"/>
  <c r="E6" i="1"/>
  <c r="C39" i="21" s="1"/>
  <c r="F6" i="1"/>
  <c r="G6" i="1"/>
  <c r="I6" i="1"/>
  <c r="K6" i="1"/>
  <c r="N6" i="1"/>
  <c r="B7" i="1"/>
  <c r="D35" i="22" s="1"/>
  <c r="C7" i="1"/>
  <c r="D7" i="1" s="1"/>
  <c r="E7" i="1"/>
  <c r="C39" i="22" s="1"/>
  <c r="G7" i="1"/>
  <c r="I7" i="1"/>
  <c r="K7" i="1"/>
  <c r="L7" i="1" s="1"/>
  <c r="N7" i="1"/>
  <c r="B8" i="1"/>
  <c r="D35" i="23" s="1"/>
  <c r="C8" i="1"/>
  <c r="C38" i="23" s="1"/>
  <c r="E8" i="1"/>
  <c r="G8" i="1"/>
  <c r="C40" i="23" s="1"/>
  <c r="H8" i="1"/>
  <c r="I8" i="1"/>
  <c r="K8" i="1"/>
  <c r="C42" i="23" s="1"/>
  <c r="N8" i="1"/>
  <c r="B9" i="1"/>
  <c r="D35" i="24" s="1"/>
  <c r="C9" i="1"/>
  <c r="E9" i="1"/>
  <c r="C39" i="24" s="1"/>
  <c r="F9" i="1"/>
  <c r="G9" i="1"/>
  <c r="C40" i="24" s="1"/>
  <c r="I9" i="1"/>
  <c r="C41" i="24" s="1"/>
  <c r="K9" i="1"/>
  <c r="N9" i="1"/>
  <c r="B10" i="1"/>
  <c r="D35" i="25" s="1"/>
  <c r="C10" i="1"/>
  <c r="D10" i="1" s="1"/>
  <c r="E10" i="1"/>
  <c r="C39" i="25" s="1"/>
  <c r="F10" i="1"/>
  <c r="G10" i="1"/>
  <c r="I10" i="1"/>
  <c r="C41" i="25" s="1"/>
  <c r="J10" i="1"/>
  <c r="K10" i="1"/>
  <c r="N10" i="1"/>
  <c r="B11" i="1"/>
  <c r="C11" i="1"/>
  <c r="D11" i="1"/>
  <c r="E11" i="1"/>
  <c r="F11" i="1" s="1"/>
  <c r="G11" i="1"/>
  <c r="H11" i="1" s="1"/>
  <c r="I11" i="1"/>
  <c r="J11" i="1" s="1"/>
  <c r="K11" i="1"/>
  <c r="L11" i="1" s="1"/>
  <c r="N11" i="1"/>
  <c r="B12" i="1"/>
  <c r="C12" i="1"/>
  <c r="D12" i="1"/>
  <c r="E12" i="1"/>
  <c r="F12" i="1" s="1"/>
  <c r="G12" i="1"/>
  <c r="H12" i="1" s="1"/>
  <c r="I12" i="1"/>
  <c r="J12" i="1" s="1"/>
  <c r="K12" i="1"/>
  <c r="L12" i="1" s="1"/>
  <c r="N12" i="1"/>
  <c r="B13" i="1"/>
  <c r="C13" i="1"/>
  <c r="D13" i="1"/>
  <c r="E13" i="1"/>
  <c r="F13" i="1" s="1"/>
  <c r="G13" i="1"/>
  <c r="H13" i="1"/>
  <c r="I13" i="1"/>
  <c r="J13" i="1" s="1"/>
  <c r="K13" i="1"/>
  <c r="L13" i="1" s="1"/>
  <c r="N13" i="1"/>
  <c r="B14" i="1"/>
  <c r="C14" i="1"/>
  <c r="D14" i="1" s="1"/>
  <c r="E14" i="1"/>
  <c r="F14" i="1" s="1"/>
  <c r="G14" i="1"/>
  <c r="H14" i="1" s="1"/>
  <c r="I14" i="1"/>
  <c r="J14" i="1" s="1"/>
  <c r="K14" i="1"/>
  <c r="L14" i="1" s="1"/>
  <c r="N14" i="1"/>
  <c r="B15" i="1"/>
  <c r="C15" i="1"/>
  <c r="D15" i="1" s="1"/>
  <c r="E15" i="1"/>
  <c r="F15" i="1" s="1"/>
  <c r="G15" i="1"/>
  <c r="H15" i="1" s="1"/>
  <c r="I15" i="1"/>
  <c r="J15" i="1" s="1"/>
  <c r="K15" i="1"/>
  <c r="L15" i="1" s="1"/>
  <c r="N15" i="1"/>
  <c r="B16" i="1"/>
  <c r="C16" i="1"/>
  <c r="D16" i="1" s="1"/>
  <c r="E16" i="1"/>
  <c r="F16" i="1" s="1"/>
  <c r="G16" i="1"/>
  <c r="H16" i="1"/>
  <c r="I16" i="1"/>
  <c r="J16" i="1" s="1"/>
  <c r="K16" i="1"/>
  <c r="L16" i="1" s="1"/>
  <c r="N16" i="1"/>
  <c r="B17" i="1"/>
  <c r="C17" i="1"/>
  <c r="D17" i="1" s="1"/>
  <c r="E17" i="1"/>
  <c r="F17" i="1" s="1"/>
  <c r="G17" i="1"/>
  <c r="H17" i="1" s="1"/>
  <c r="I17" i="1"/>
  <c r="J17" i="1" s="1"/>
  <c r="K17" i="1"/>
  <c r="L17" i="1" s="1"/>
  <c r="N17" i="1"/>
  <c r="B18" i="1"/>
  <c r="C18" i="1"/>
  <c r="D18" i="1" s="1"/>
  <c r="E18" i="1"/>
  <c r="F18" i="1"/>
  <c r="G18" i="1"/>
  <c r="H18" i="1" s="1"/>
  <c r="I18" i="1"/>
  <c r="J18" i="1" s="1"/>
  <c r="K18" i="1"/>
  <c r="L18" i="1" s="1"/>
  <c r="N18" i="1"/>
  <c r="B19" i="1"/>
  <c r="C19" i="1"/>
  <c r="D19" i="1"/>
  <c r="E19" i="1"/>
  <c r="F19" i="1" s="1"/>
  <c r="G19" i="1"/>
  <c r="H19" i="1" s="1"/>
  <c r="I19" i="1"/>
  <c r="J19" i="1" s="1"/>
  <c r="K19" i="1"/>
  <c r="L19" i="1" s="1"/>
  <c r="N19" i="1"/>
  <c r="B20" i="1"/>
  <c r="C20" i="1"/>
  <c r="D20" i="1" s="1"/>
  <c r="E20" i="1"/>
  <c r="F20" i="1" s="1"/>
  <c r="G20" i="1"/>
  <c r="H20" i="1" s="1"/>
  <c r="I20" i="1"/>
  <c r="J20" i="1" s="1"/>
  <c r="K20" i="1"/>
  <c r="L20" i="1" s="1"/>
  <c r="N20" i="1"/>
  <c r="B21" i="1"/>
  <c r="C21" i="1"/>
  <c r="D21" i="1" s="1"/>
  <c r="E21" i="1"/>
  <c r="F21" i="1" s="1"/>
  <c r="G21" i="1"/>
  <c r="H21" i="1" s="1"/>
  <c r="I21" i="1"/>
  <c r="J21" i="1" s="1"/>
  <c r="K21" i="1"/>
  <c r="L21" i="1" s="1"/>
  <c r="N21" i="1"/>
  <c r="B22" i="1"/>
  <c r="C22" i="1"/>
  <c r="D22" i="1" s="1"/>
  <c r="E22" i="1"/>
  <c r="F22" i="1" s="1"/>
  <c r="G22" i="1"/>
  <c r="H22" i="1" s="1"/>
  <c r="I22" i="1"/>
  <c r="J22" i="1" s="1"/>
  <c r="K22" i="1"/>
  <c r="L22" i="1" s="1"/>
  <c r="N22" i="1"/>
  <c r="B23" i="1"/>
  <c r="C23" i="1"/>
  <c r="D23" i="1" s="1"/>
  <c r="E23" i="1"/>
  <c r="F23" i="1" s="1"/>
  <c r="G23" i="1"/>
  <c r="H23" i="1"/>
  <c r="I23" i="1"/>
  <c r="J23" i="1"/>
  <c r="K23" i="1"/>
  <c r="L23" i="1" s="1"/>
  <c r="N23" i="1"/>
  <c r="B24" i="1"/>
  <c r="C24" i="1"/>
  <c r="D24" i="1" s="1"/>
  <c r="E24" i="1"/>
  <c r="F24" i="1"/>
  <c r="G24" i="1"/>
  <c r="H24" i="1"/>
  <c r="I24" i="1"/>
  <c r="J24" i="1" s="1"/>
  <c r="K24" i="1"/>
  <c r="L24" i="1" s="1"/>
  <c r="N24" i="1"/>
  <c r="B25" i="1"/>
  <c r="C25" i="1"/>
  <c r="D25" i="1" s="1"/>
  <c r="E25" i="1"/>
  <c r="F25" i="1" s="1"/>
  <c r="G25" i="1"/>
  <c r="H25" i="1" s="1"/>
  <c r="I25" i="1"/>
  <c r="J25" i="1" s="1"/>
  <c r="K25" i="1"/>
  <c r="L25" i="1" s="1"/>
  <c r="N25" i="1"/>
  <c r="B26" i="1"/>
  <c r="C26" i="1"/>
  <c r="D26" i="1" s="1"/>
  <c r="E26" i="1"/>
  <c r="F26" i="1" s="1"/>
  <c r="G26" i="1"/>
  <c r="H26" i="1" s="1"/>
  <c r="I26" i="1"/>
  <c r="J26" i="1" s="1"/>
  <c r="K26" i="1"/>
  <c r="L26" i="1" s="1"/>
  <c r="N26" i="1"/>
  <c r="B27" i="1"/>
  <c r="C27" i="1"/>
  <c r="D27" i="1" s="1"/>
  <c r="E27" i="1"/>
  <c r="F27" i="1"/>
  <c r="G27" i="1"/>
  <c r="H27" i="1" s="1"/>
  <c r="I27" i="1"/>
  <c r="J27" i="1" s="1"/>
  <c r="K27" i="1"/>
  <c r="L27" i="1" s="1"/>
  <c r="N27" i="1"/>
  <c r="B28" i="1"/>
  <c r="C28" i="1"/>
  <c r="D28" i="1"/>
  <c r="E28" i="1"/>
  <c r="F28" i="1" s="1"/>
  <c r="G28" i="1"/>
  <c r="H28" i="1" s="1"/>
  <c r="I28" i="1"/>
  <c r="J28" i="1" s="1"/>
  <c r="K28" i="1"/>
  <c r="L28" i="1"/>
  <c r="N28" i="1"/>
  <c r="B29" i="1"/>
  <c r="C29" i="1"/>
  <c r="D29" i="1"/>
  <c r="E29" i="1"/>
  <c r="F29" i="1" s="1"/>
  <c r="G29" i="1"/>
  <c r="H29" i="1" s="1"/>
  <c r="M29" i="1" s="1"/>
  <c r="I29" i="1"/>
  <c r="J29" i="1" s="1"/>
  <c r="K29" i="1"/>
  <c r="L29" i="1" s="1"/>
  <c r="N29" i="1"/>
  <c r="B30" i="1"/>
  <c r="C30" i="1"/>
  <c r="D30" i="1" s="1"/>
  <c r="E30" i="1"/>
  <c r="F30" i="1"/>
  <c r="M30" i="1" s="1"/>
  <c r="G30" i="1"/>
  <c r="H30" i="1"/>
  <c r="I30" i="1"/>
  <c r="J30" i="1"/>
  <c r="K30" i="1"/>
  <c r="L30" i="1" s="1"/>
  <c r="N30" i="1"/>
  <c r="B31" i="1"/>
  <c r="C31" i="1"/>
  <c r="D31" i="1" s="1"/>
  <c r="E31" i="1"/>
  <c r="F31" i="1" s="1"/>
  <c r="G31" i="1"/>
  <c r="H31" i="1" s="1"/>
  <c r="I31" i="1"/>
  <c r="J31" i="1" s="1"/>
  <c r="K31" i="1"/>
  <c r="L31" i="1" s="1"/>
  <c r="N31" i="1"/>
  <c r="B32" i="1"/>
  <c r="C32" i="1"/>
  <c r="D32" i="1" s="1"/>
  <c r="E32" i="1"/>
  <c r="F32" i="1" s="1"/>
  <c r="G32" i="1"/>
  <c r="H32" i="1" s="1"/>
  <c r="I32" i="1"/>
  <c r="J32" i="1" s="1"/>
  <c r="K32" i="1"/>
  <c r="L32" i="1" s="1"/>
  <c r="N32" i="1"/>
  <c r="B33" i="1"/>
  <c r="C33" i="1"/>
  <c r="D33" i="1" s="1"/>
  <c r="E33" i="1"/>
  <c r="F33" i="1"/>
  <c r="G33" i="1"/>
  <c r="H33" i="1" s="1"/>
  <c r="I33" i="1"/>
  <c r="J33" i="1" s="1"/>
  <c r="K33" i="1"/>
  <c r="L33" i="1"/>
  <c r="N33" i="1"/>
  <c r="B34" i="1"/>
  <c r="C34" i="1"/>
  <c r="D34" i="1" s="1"/>
  <c r="M34" i="1" s="1"/>
  <c r="E34" i="1"/>
  <c r="F34" i="1"/>
  <c r="G34" i="1"/>
  <c r="H34" i="1" s="1"/>
  <c r="I34" i="1"/>
  <c r="J34" i="1" s="1"/>
  <c r="K34" i="1"/>
  <c r="L34" i="1"/>
  <c r="N34" i="1"/>
  <c r="B35" i="1"/>
  <c r="C35" i="1"/>
  <c r="D35" i="1" s="1"/>
  <c r="E35" i="1"/>
  <c r="F35" i="1"/>
  <c r="G35" i="1"/>
  <c r="H35" i="1" s="1"/>
  <c r="I35" i="1"/>
  <c r="J35" i="1"/>
  <c r="K35" i="1"/>
  <c r="L35" i="1" s="1"/>
  <c r="N35" i="1"/>
  <c r="B36" i="1"/>
  <c r="C36" i="1"/>
  <c r="D36" i="1" s="1"/>
  <c r="E36" i="1"/>
  <c r="F36" i="1" s="1"/>
  <c r="G36" i="1"/>
  <c r="H36" i="1" s="1"/>
  <c r="I36" i="1"/>
  <c r="J36" i="1" s="1"/>
  <c r="K36" i="1"/>
  <c r="L36" i="1" s="1"/>
  <c r="N36" i="1"/>
  <c r="B37" i="1"/>
  <c r="C37" i="1"/>
  <c r="D37" i="1" s="1"/>
  <c r="E37" i="1"/>
  <c r="F37" i="1" s="1"/>
  <c r="G37" i="1"/>
  <c r="H37" i="1"/>
  <c r="I37" i="1"/>
  <c r="J37" i="1" s="1"/>
  <c r="K37" i="1"/>
  <c r="L37" i="1" s="1"/>
  <c r="N37" i="1"/>
  <c r="B38" i="1"/>
  <c r="C38" i="1"/>
  <c r="D38" i="1" s="1"/>
  <c r="E38" i="1"/>
  <c r="F38" i="1" s="1"/>
  <c r="G38" i="1"/>
  <c r="H38" i="1" s="1"/>
  <c r="I38" i="1"/>
  <c r="J38" i="1" s="1"/>
  <c r="K38" i="1"/>
  <c r="L38" i="1" s="1"/>
  <c r="N38" i="1"/>
  <c r="B39" i="1"/>
  <c r="C39" i="1"/>
  <c r="D39" i="1" s="1"/>
  <c r="E39" i="1"/>
  <c r="F39" i="1" s="1"/>
  <c r="G39" i="1"/>
  <c r="H39" i="1"/>
  <c r="I39" i="1"/>
  <c r="J39" i="1"/>
  <c r="K39" i="1"/>
  <c r="L39" i="1" s="1"/>
  <c r="N39" i="1"/>
  <c r="B40" i="1"/>
  <c r="C40" i="1"/>
  <c r="D40" i="1" s="1"/>
  <c r="E40" i="1"/>
  <c r="F40" i="1" s="1"/>
  <c r="G40" i="1"/>
  <c r="H40" i="1" s="1"/>
  <c r="I40" i="1"/>
  <c r="J40" i="1" s="1"/>
  <c r="K40" i="1"/>
  <c r="L40" i="1"/>
  <c r="N40" i="1"/>
  <c r="B41" i="1"/>
  <c r="C41" i="1"/>
  <c r="D41" i="1"/>
  <c r="E41" i="1"/>
  <c r="F41" i="1" s="1"/>
  <c r="G41" i="1"/>
  <c r="H41" i="1" s="1"/>
  <c r="I41" i="1"/>
  <c r="J41" i="1" s="1"/>
  <c r="K41" i="1"/>
  <c r="L41" i="1"/>
  <c r="N41" i="1"/>
  <c r="B42" i="1"/>
  <c r="C42" i="1"/>
  <c r="D42" i="1" s="1"/>
  <c r="E42" i="1"/>
  <c r="F42" i="1"/>
  <c r="G42" i="1"/>
  <c r="H42" i="1"/>
  <c r="I42" i="1"/>
  <c r="J42" i="1"/>
  <c r="K42" i="1"/>
  <c r="L42" i="1" s="1"/>
  <c r="N42" i="1"/>
  <c r="B43" i="1"/>
  <c r="C43" i="1"/>
  <c r="D43" i="1" s="1"/>
  <c r="E43" i="1"/>
  <c r="F43" i="1" s="1"/>
  <c r="G43" i="1"/>
  <c r="H43" i="1" s="1"/>
  <c r="I43" i="1"/>
  <c r="J43" i="1" s="1"/>
  <c r="K43" i="1"/>
  <c r="L43" i="1"/>
  <c r="N43" i="1"/>
  <c r="B44" i="1"/>
  <c r="C44" i="1"/>
  <c r="D44" i="1" s="1"/>
  <c r="E44" i="1"/>
  <c r="F44" i="1" s="1"/>
  <c r="G44" i="1"/>
  <c r="H44" i="1"/>
  <c r="I44" i="1"/>
  <c r="J44" i="1"/>
  <c r="K44" i="1"/>
  <c r="L44" i="1"/>
  <c r="N44" i="1"/>
  <c r="B45" i="1"/>
  <c r="C45" i="1"/>
  <c r="D45" i="1" s="1"/>
  <c r="E45" i="1"/>
  <c r="F45" i="1" s="1"/>
  <c r="G45" i="1"/>
  <c r="H45" i="1" s="1"/>
  <c r="I45" i="1"/>
  <c r="J45" i="1" s="1"/>
  <c r="K45" i="1"/>
  <c r="L45" i="1"/>
  <c r="N45" i="1"/>
  <c r="B46" i="1"/>
  <c r="C46" i="1"/>
  <c r="D46" i="1"/>
  <c r="E46" i="1"/>
  <c r="F46" i="1"/>
  <c r="G46" i="1"/>
  <c r="H46" i="1" s="1"/>
  <c r="I46" i="1"/>
  <c r="J46" i="1" s="1"/>
  <c r="K46" i="1"/>
  <c r="L46" i="1" s="1"/>
  <c r="N46" i="1"/>
  <c r="B47" i="1"/>
  <c r="C47" i="1"/>
  <c r="D47" i="1" s="1"/>
  <c r="E47" i="1"/>
  <c r="F47" i="1" s="1"/>
  <c r="G47" i="1"/>
  <c r="H47" i="1"/>
  <c r="I47" i="1"/>
  <c r="J47" i="1" s="1"/>
  <c r="K47" i="1"/>
  <c r="L47" i="1" s="1"/>
  <c r="N47" i="1"/>
  <c r="B48" i="1"/>
  <c r="C48" i="1"/>
  <c r="D48" i="1"/>
  <c r="E48" i="1"/>
  <c r="F48" i="1" s="1"/>
  <c r="G48" i="1"/>
  <c r="H48" i="1"/>
  <c r="I48" i="1"/>
  <c r="J48" i="1"/>
  <c r="K48" i="1"/>
  <c r="L48" i="1" s="1"/>
  <c r="N48" i="1"/>
  <c r="B49" i="1"/>
  <c r="C49" i="1"/>
  <c r="D49" i="1"/>
  <c r="E49" i="1"/>
  <c r="F49" i="1" s="1"/>
  <c r="G49" i="1"/>
  <c r="H49" i="1" s="1"/>
  <c r="I49" i="1"/>
  <c r="J49" i="1" s="1"/>
  <c r="K49" i="1"/>
  <c r="L49" i="1" s="1"/>
  <c r="N49" i="1"/>
  <c r="B50" i="1"/>
  <c r="C50" i="1"/>
  <c r="D50" i="1" s="1"/>
  <c r="E50" i="1"/>
  <c r="F50" i="1" s="1"/>
  <c r="G50" i="1"/>
  <c r="H50" i="1"/>
  <c r="I50" i="1"/>
  <c r="J50" i="1" s="1"/>
  <c r="K50" i="1"/>
  <c r="L50" i="1" s="1"/>
  <c r="N50" i="1"/>
  <c r="B51" i="1"/>
  <c r="C51" i="1"/>
  <c r="D51" i="1" s="1"/>
  <c r="E51" i="1"/>
  <c r="F51" i="1" s="1"/>
  <c r="G51" i="1"/>
  <c r="H51" i="1" s="1"/>
  <c r="I51" i="1"/>
  <c r="J51" i="1" s="1"/>
  <c r="K51" i="1"/>
  <c r="L51" i="1" s="1"/>
  <c r="N51" i="1"/>
  <c r="B52" i="1"/>
  <c r="C52" i="1"/>
  <c r="D52" i="1" s="1"/>
  <c r="E52" i="1"/>
  <c r="F52" i="1"/>
  <c r="G52" i="1"/>
  <c r="H52" i="1" s="1"/>
  <c r="I52" i="1"/>
  <c r="J52" i="1" s="1"/>
  <c r="K52" i="1"/>
  <c r="L52" i="1" s="1"/>
  <c r="N52" i="1"/>
  <c r="B53" i="1"/>
  <c r="C53" i="1"/>
  <c r="D53" i="1" s="1"/>
  <c r="E53" i="1"/>
  <c r="F53" i="1" s="1"/>
  <c r="G53" i="1"/>
  <c r="H53" i="1"/>
  <c r="I53" i="1"/>
  <c r="J53" i="1" s="1"/>
  <c r="K53" i="1"/>
  <c r="L53" i="1" s="1"/>
  <c r="N53" i="1"/>
  <c r="B54" i="1"/>
  <c r="C54" i="1"/>
  <c r="D54" i="1" s="1"/>
  <c r="E54" i="1"/>
  <c r="F54" i="1" s="1"/>
  <c r="G54" i="1"/>
  <c r="H54" i="1" s="1"/>
  <c r="I54" i="1"/>
  <c r="J54" i="1" s="1"/>
  <c r="K54" i="1"/>
  <c r="L54" i="1" s="1"/>
  <c r="N54" i="1"/>
  <c r="B55" i="1"/>
  <c r="C55" i="1"/>
  <c r="D55" i="1" s="1"/>
  <c r="E55" i="1"/>
  <c r="F55" i="1" s="1"/>
  <c r="G55" i="1"/>
  <c r="H55" i="1" s="1"/>
  <c r="I55" i="1"/>
  <c r="J55" i="1" s="1"/>
  <c r="K55" i="1"/>
  <c r="L55" i="1"/>
  <c r="N55" i="1"/>
  <c r="B56" i="1"/>
  <c r="C56" i="1"/>
  <c r="D56" i="1" s="1"/>
  <c r="E56" i="1"/>
  <c r="F56" i="1" s="1"/>
  <c r="G56" i="1"/>
  <c r="H56" i="1" s="1"/>
  <c r="I56" i="1"/>
  <c r="J56" i="1"/>
  <c r="K56" i="1"/>
  <c r="L56" i="1"/>
  <c r="N56" i="1"/>
  <c r="B57" i="1"/>
  <c r="C57" i="1"/>
  <c r="D57" i="1" s="1"/>
  <c r="E57" i="1"/>
  <c r="F57" i="1" s="1"/>
  <c r="G57" i="1"/>
  <c r="H57" i="1" s="1"/>
  <c r="I57" i="1"/>
  <c r="J57" i="1"/>
  <c r="K57" i="1"/>
  <c r="L57" i="1"/>
  <c r="N57" i="1"/>
  <c r="B58" i="1"/>
  <c r="C58" i="1"/>
  <c r="D58" i="1" s="1"/>
  <c r="E58" i="1"/>
  <c r="F58" i="1" s="1"/>
  <c r="G58" i="1"/>
  <c r="H58" i="1"/>
  <c r="I58" i="1"/>
  <c r="J58" i="1"/>
  <c r="K58" i="1"/>
  <c r="L58" i="1" s="1"/>
  <c r="N58" i="1"/>
  <c r="B59" i="1"/>
  <c r="C59" i="1"/>
  <c r="D59" i="1" s="1"/>
  <c r="E59" i="1"/>
  <c r="F59" i="1" s="1"/>
  <c r="G59" i="1"/>
  <c r="H59" i="1"/>
  <c r="I59" i="1"/>
  <c r="J59" i="1" s="1"/>
  <c r="K59" i="1"/>
  <c r="L59" i="1" s="1"/>
  <c r="N59" i="1"/>
  <c r="B60" i="1"/>
  <c r="C60" i="1"/>
  <c r="D60" i="1" s="1"/>
  <c r="E60" i="1"/>
  <c r="F60" i="1"/>
  <c r="G60" i="1"/>
  <c r="H60" i="1" s="1"/>
  <c r="I60" i="1"/>
  <c r="J60" i="1" s="1"/>
  <c r="K60" i="1"/>
  <c r="L60" i="1" s="1"/>
  <c r="N60" i="1"/>
  <c r="B61" i="1"/>
  <c r="C61" i="1"/>
  <c r="D61" i="1" s="1"/>
  <c r="E61" i="1"/>
  <c r="F61" i="1"/>
  <c r="G61" i="1"/>
  <c r="H61" i="1" s="1"/>
  <c r="I61" i="1"/>
  <c r="J61" i="1" s="1"/>
  <c r="K61" i="1"/>
  <c r="L61" i="1" s="1"/>
  <c r="N61" i="1"/>
  <c r="B62" i="1"/>
  <c r="C62" i="1"/>
  <c r="D62" i="1"/>
  <c r="E62" i="1"/>
  <c r="F62" i="1" s="1"/>
  <c r="G62" i="1"/>
  <c r="H62" i="1" s="1"/>
  <c r="I62" i="1"/>
  <c r="J62" i="1" s="1"/>
  <c r="K62" i="1"/>
  <c r="L62" i="1" s="1"/>
  <c r="N62" i="1"/>
  <c r="B63" i="1"/>
  <c r="C63" i="1"/>
  <c r="D63" i="1" s="1"/>
  <c r="E63" i="1"/>
  <c r="F63" i="1" s="1"/>
  <c r="G63" i="1"/>
  <c r="H63" i="1" s="1"/>
  <c r="I63" i="1"/>
  <c r="J63" i="1" s="1"/>
  <c r="K63" i="1"/>
  <c r="L63" i="1" s="1"/>
  <c r="N63" i="1"/>
  <c r="B64" i="1"/>
  <c r="C64" i="1"/>
  <c r="D64" i="1" s="1"/>
  <c r="M64" i="1" s="1"/>
  <c r="E64" i="1"/>
  <c r="F64" i="1" s="1"/>
  <c r="G64" i="1"/>
  <c r="H64" i="1" s="1"/>
  <c r="I64" i="1"/>
  <c r="J64" i="1"/>
  <c r="K64" i="1"/>
  <c r="L64" i="1" s="1"/>
  <c r="N64" i="1"/>
  <c r="B65" i="1"/>
  <c r="C65" i="1"/>
  <c r="D65" i="1" s="1"/>
  <c r="E65" i="1"/>
  <c r="F65" i="1" s="1"/>
  <c r="G65" i="1"/>
  <c r="H65" i="1" s="1"/>
  <c r="I65" i="1"/>
  <c r="J65" i="1" s="1"/>
  <c r="K65" i="1"/>
  <c r="L65" i="1" s="1"/>
  <c r="N65" i="1"/>
  <c r="B66" i="1"/>
  <c r="C66" i="1"/>
  <c r="D66" i="1" s="1"/>
  <c r="E66" i="1"/>
  <c r="F66" i="1" s="1"/>
  <c r="G66" i="1"/>
  <c r="H66" i="1" s="1"/>
  <c r="I66" i="1"/>
  <c r="J66" i="1"/>
  <c r="K66" i="1"/>
  <c r="L66" i="1" s="1"/>
  <c r="N66" i="1"/>
  <c r="B67" i="1"/>
  <c r="C67" i="1"/>
  <c r="D67" i="1" s="1"/>
  <c r="E67" i="1"/>
  <c r="F67" i="1" s="1"/>
  <c r="G67" i="1"/>
  <c r="H67" i="1"/>
  <c r="I67" i="1"/>
  <c r="J67" i="1" s="1"/>
  <c r="K67" i="1"/>
  <c r="L67" i="1" s="1"/>
  <c r="N67" i="1"/>
  <c r="B68" i="1"/>
  <c r="C68" i="1"/>
  <c r="D68" i="1" s="1"/>
  <c r="E68" i="1"/>
  <c r="F68" i="1"/>
  <c r="G68" i="1"/>
  <c r="H68" i="1" s="1"/>
  <c r="I68" i="1"/>
  <c r="J68" i="1" s="1"/>
  <c r="K68" i="1"/>
  <c r="L68" i="1" s="1"/>
  <c r="N68" i="1"/>
  <c r="B69" i="1"/>
  <c r="C69" i="1"/>
  <c r="D69" i="1"/>
  <c r="E69" i="1"/>
  <c r="F69" i="1" s="1"/>
  <c r="G69" i="1"/>
  <c r="H69" i="1" s="1"/>
  <c r="I69" i="1"/>
  <c r="J69" i="1" s="1"/>
  <c r="K69" i="1"/>
  <c r="L69" i="1" s="1"/>
  <c r="N69" i="1"/>
  <c r="B70" i="1"/>
  <c r="C70" i="1"/>
  <c r="D70" i="1"/>
  <c r="E70" i="1"/>
  <c r="F70" i="1" s="1"/>
  <c r="G70" i="1"/>
  <c r="H70" i="1" s="1"/>
  <c r="I70" i="1"/>
  <c r="J70" i="1" s="1"/>
  <c r="K70" i="1"/>
  <c r="L70" i="1" s="1"/>
  <c r="N70" i="1"/>
  <c r="B71" i="1"/>
  <c r="C71" i="1"/>
  <c r="D71" i="1" s="1"/>
  <c r="E71" i="1"/>
  <c r="F71" i="1" s="1"/>
  <c r="G71" i="1"/>
  <c r="H71" i="1" s="1"/>
  <c r="I71" i="1"/>
  <c r="J71" i="1" s="1"/>
  <c r="K71" i="1"/>
  <c r="L71" i="1" s="1"/>
  <c r="N71" i="1"/>
  <c r="B72" i="1"/>
  <c r="C72" i="1"/>
  <c r="D72" i="1"/>
  <c r="E72" i="1"/>
  <c r="F72" i="1" s="1"/>
  <c r="G72" i="1"/>
  <c r="H72" i="1" s="1"/>
  <c r="I72" i="1"/>
  <c r="J72" i="1" s="1"/>
  <c r="K72" i="1"/>
  <c r="L72" i="1"/>
  <c r="N72" i="1"/>
  <c r="B73" i="1"/>
  <c r="C73" i="1"/>
  <c r="D73" i="1"/>
  <c r="M73" i="1" s="1"/>
  <c r="E73" i="1"/>
  <c r="F73" i="1" s="1"/>
  <c r="G73" i="1"/>
  <c r="H73" i="1" s="1"/>
  <c r="I73" i="1"/>
  <c r="J73" i="1"/>
  <c r="K73" i="1"/>
  <c r="L73" i="1"/>
  <c r="N73" i="1"/>
  <c r="B74" i="1"/>
  <c r="C74" i="1"/>
  <c r="D74" i="1" s="1"/>
  <c r="E74" i="1"/>
  <c r="F74" i="1" s="1"/>
  <c r="G74" i="1"/>
  <c r="H74" i="1" s="1"/>
  <c r="I74" i="1"/>
  <c r="J74" i="1"/>
  <c r="K74" i="1"/>
  <c r="L74" i="1" s="1"/>
  <c r="N74" i="1"/>
  <c r="B75" i="1"/>
  <c r="C75" i="1"/>
  <c r="D75" i="1" s="1"/>
  <c r="E75" i="1"/>
  <c r="F75" i="1" s="1"/>
  <c r="G75" i="1"/>
  <c r="H75" i="1"/>
  <c r="I75" i="1"/>
  <c r="J75" i="1" s="1"/>
  <c r="K75" i="1"/>
  <c r="L75" i="1" s="1"/>
  <c r="N75" i="1"/>
  <c r="B76" i="1"/>
  <c r="C76" i="1"/>
  <c r="D76" i="1" s="1"/>
  <c r="E76" i="1"/>
  <c r="F76" i="1"/>
  <c r="G76" i="1"/>
  <c r="H76" i="1" s="1"/>
  <c r="I76" i="1"/>
  <c r="J76" i="1" s="1"/>
  <c r="K76" i="1"/>
  <c r="L76" i="1" s="1"/>
  <c r="N76" i="1"/>
  <c r="B77" i="1"/>
  <c r="C77" i="1"/>
  <c r="D77" i="1"/>
  <c r="E77" i="1"/>
  <c r="F77" i="1" s="1"/>
  <c r="G77" i="1"/>
  <c r="H77" i="1"/>
  <c r="I77" i="1"/>
  <c r="J77" i="1" s="1"/>
  <c r="K77" i="1"/>
  <c r="L77" i="1" s="1"/>
  <c r="N77" i="1"/>
  <c r="B78" i="1"/>
  <c r="C78" i="1"/>
  <c r="D78" i="1" s="1"/>
  <c r="E78" i="1"/>
  <c r="F78" i="1" s="1"/>
  <c r="G78" i="1"/>
  <c r="H78" i="1" s="1"/>
  <c r="I78" i="1"/>
  <c r="J78" i="1" s="1"/>
  <c r="K78" i="1"/>
  <c r="L78" i="1"/>
  <c r="N78" i="1"/>
  <c r="B79" i="1"/>
  <c r="C79" i="1"/>
  <c r="D79" i="1" s="1"/>
  <c r="E79" i="1"/>
  <c r="F79" i="1" s="1"/>
  <c r="G79" i="1"/>
  <c r="H79" i="1" s="1"/>
  <c r="I79" i="1"/>
  <c r="J79" i="1" s="1"/>
  <c r="K79" i="1"/>
  <c r="L79" i="1"/>
  <c r="N79" i="1"/>
  <c r="B80" i="1"/>
  <c r="C80" i="1"/>
  <c r="D80" i="1" s="1"/>
  <c r="E80" i="1"/>
  <c r="F80" i="1" s="1"/>
  <c r="G80" i="1"/>
  <c r="H80" i="1" s="1"/>
  <c r="I80" i="1"/>
  <c r="J80" i="1" s="1"/>
  <c r="K80" i="1"/>
  <c r="L80" i="1" s="1"/>
  <c r="N80" i="1"/>
  <c r="B81" i="1"/>
  <c r="C81" i="1"/>
  <c r="D81" i="1"/>
  <c r="E81" i="1"/>
  <c r="F81" i="1" s="1"/>
  <c r="G81" i="1"/>
  <c r="H81" i="1" s="1"/>
  <c r="I81" i="1"/>
  <c r="J81" i="1"/>
  <c r="K81" i="1"/>
  <c r="L81" i="1"/>
  <c r="N81" i="1"/>
  <c r="B82" i="1"/>
  <c r="C82" i="1"/>
  <c r="D82" i="1" s="1"/>
  <c r="E82" i="1"/>
  <c r="F82" i="1" s="1"/>
  <c r="G82" i="1"/>
  <c r="H82" i="1"/>
  <c r="I82" i="1"/>
  <c r="J82" i="1"/>
  <c r="K82" i="1"/>
  <c r="L82" i="1" s="1"/>
  <c r="N82" i="1"/>
  <c r="B83" i="1"/>
  <c r="C83" i="1"/>
  <c r="D83" i="1" s="1"/>
  <c r="E83" i="1"/>
  <c r="F83" i="1"/>
  <c r="G83" i="1"/>
  <c r="H83" i="1"/>
  <c r="I83" i="1"/>
  <c r="J83" i="1"/>
  <c r="K83" i="1"/>
  <c r="L83" i="1" s="1"/>
  <c r="N83" i="1"/>
  <c r="B84" i="1"/>
  <c r="C84" i="1"/>
  <c r="D84" i="1" s="1"/>
  <c r="E84" i="1"/>
  <c r="F84" i="1"/>
  <c r="G84" i="1"/>
  <c r="H84" i="1"/>
  <c r="I84" i="1"/>
  <c r="J84" i="1" s="1"/>
  <c r="K84" i="1"/>
  <c r="L84" i="1" s="1"/>
  <c r="N84" i="1"/>
  <c r="B85" i="1"/>
  <c r="C85" i="1"/>
  <c r="D85" i="1"/>
  <c r="E85" i="1"/>
  <c r="F85" i="1"/>
  <c r="G85" i="1"/>
  <c r="H85" i="1" s="1"/>
  <c r="I85" i="1"/>
  <c r="J85" i="1" s="1"/>
  <c r="K85" i="1"/>
  <c r="L85" i="1" s="1"/>
  <c r="N85" i="1"/>
  <c r="B86" i="1"/>
  <c r="C86" i="1"/>
  <c r="D86" i="1"/>
  <c r="E86" i="1"/>
  <c r="F86" i="1" s="1"/>
  <c r="G86" i="1"/>
  <c r="H86" i="1" s="1"/>
  <c r="I86" i="1"/>
  <c r="J86" i="1" s="1"/>
  <c r="K86" i="1"/>
  <c r="L86" i="1"/>
  <c r="N86" i="1"/>
  <c r="B87" i="1"/>
  <c r="C87" i="1"/>
  <c r="D87" i="1" s="1"/>
  <c r="E87" i="1"/>
  <c r="F87" i="1" s="1"/>
  <c r="G87" i="1"/>
  <c r="H87" i="1" s="1"/>
  <c r="I87" i="1"/>
  <c r="J87" i="1" s="1"/>
  <c r="K87" i="1"/>
  <c r="L87" i="1" s="1"/>
  <c r="N87" i="1"/>
  <c r="B88" i="1"/>
  <c r="C88" i="1"/>
  <c r="D88" i="1"/>
  <c r="E88" i="1"/>
  <c r="F88" i="1" s="1"/>
  <c r="G88" i="1"/>
  <c r="H88" i="1" s="1"/>
  <c r="I88" i="1"/>
  <c r="J88" i="1" s="1"/>
  <c r="K88" i="1"/>
  <c r="L88" i="1"/>
  <c r="N88" i="1"/>
  <c r="B89" i="1"/>
  <c r="C89" i="1"/>
  <c r="D89" i="1" s="1"/>
  <c r="M89" i="1" s="1"/>
  <c r="E89" i="1"/>
  <c r="F89" i="1" s="1"/>
  <c r="G89" i="1"/>
  <c r="H89" i="1" s="1"/>
  <c r="I89" i="1"/>
  <c r="J89" i="1"/>
  <c r="K89" i="1"/>
  <c r="L89" i="1"/>
  <c r="N89" i="1"/>
  <c r="B90" i="1"/>
  <c r="C90" i="1"/>
  <c r="D90" i="1" s="1"/>
  <c r="E90" i="1"/>
  <c r="F90" i="1" s="1"/>
  <c r="G90" i="1"/>
  <c r="H90" i="1" s="1"/>
  <c r="I90" i="1"/>
  <c r="J90" i="1" s="1"/>
  <c r="K90" i="1"/>
  <c r="L90" i="1" s="1"/>
  <c r="N90" i="1"/>
  <c r="B91" i="1"/>
  <c r="C91" i="1"/>
  <c r="D91" i="1" s="1"/>
  <c r="E91" i="1"/>
  <c r="F91" i="1" s="1"/>
  <c r="M91" i="1" s="1"/>
  <c r="G91" i="1"/>
  <c r="H91" i="1"/>
  <c r="I91" i="1"/>
  <c r="J91" i="1"/>
  <c r="K91" i="1"/>
  <c r="L91" i="1" s="1"/>
  <c r="N91" i="1"/>
  <c r="B92" i="1"/>
  <c r="C92" i="1"/>
  <c r="D92" i="1" s="1"/>
  <c r="M92" i="1" s="1"/>
  <c r="E92" i="1"/>
  <c r="F92" i="1"/>
  <c r="G92" i="1"/>
  <c r="H92" i="1"/>
  <c r="I92" i="1"/>
  <c r="J92" i="1" s="1"/>
  <c r="K92" i="1"/>
  <c r="L92" i="1" s="1"/>
  <c r="N92" i="1"/>
  <c r="B93" i="1"/>
  <c r="C93" i="1"/>
  <c r="D93" i="1" s="1"/>
  <c r="E93" i="1"/>
  <c r="F93" i="1" s="1"/>
  <c r="G93" i="1"/>
  <c r="H93" i="1" s="1"/>
  <c r="I93" i="1"/>
  <c r="J93" i="1" s="1"/>
  <c r="K93" i="1"/>
  <c r="L93" i="1"/>
  <c r="N93" i="1"/>
  <c r="B94" i="1"/>
  <c r="C94" i="1"/>
  <c r="D94" i="1"/>
  <c r="E94" i="1"/>
  <c r="F94" i="1"/>
  <c r="G94" i="1"/>
  <c r="H94" i="1" s="1"/>
  <c r="I94" i="1"/>
  <c r="J94" i="1" s="1"/>
  <c r="K94" i="1"/>
  <c r="L94" i="1"/>
  <c r="N94" i="1"/>
  <c r="B95" i="1"/>
  <c r="C95" i="1"/>
  <c r="D95" i="1"/>
  <c r="E95" i="1"/>
  <c r="F95" i="1"/>
  <c r="G95" i="1"/>
  <c r="H95" i="1" s="1"/>
  <c r="I95" i="1"/>
  <c r="J95" i="1" s="1"/>
  <c r="K95" i="1"/>
  <c r="L95" i="1"/>
  <c r="N95" i="1"/>
  <c r="B96" i="1"/>
  <c r="C96" i="1"/>
  <c r="D96" i="1"/>
  <c r="M96" i="1" s="1"/>
  <c r="E96" i="1"/>
  <c r="F96" i="1" s="1"/>
  <c r="G96" i="1"/>
  <c r="H96" i="1" s="1"/>
  <c r="I96" i="1"/>
  <c r="J96" i="1"/>
  <c r="K96" i="1"/>
  <c r="L96" i="1"/>
  <c r="N96" i="1"/>
  <c r="B97" i="1"/>
  <c r="C97" i="1"/>
  <c r="D97" i="1"/>
  <c r="E97" i="1"/>
  <c r="F97" i="1" s="1"/>
  <c r="G97" i="1"/>
  <c r="H97" i="1" s="1"/>
  <c r="I97" i="1"/>
  <c r="J97" i="1" s="1"/>
  <c r="K97" i="1"/>
  <c r="L97" i="1" s="1"/>
  <c r="N97" i="1"/>
  <c r="B98" i="1"/>
  <c r="C98" i="1"/>
  <c r="D98" i="1" s="1"/>
  <c r="E98" i="1"/>
  <c r="F98" i="1" s="1"/>
  <c r="G98" i="1"/>
  <c r="H98" i="1" s="1"/>
  <c r="I98" i="1"/>
  <c r="J98" i="1" s="1"/>
  <c r="K98" i="1"/>
  <c r="L98" i="1" s="1"/>
  <c r="N98" i="1"/>
  <c r="B99" i="1"/>
  <c r="C99" i="1"/>
  <c r="D99" i="1" s="1"/>
  <c r="M99" i="1" s="1"/>
  <c r="E99" i="1"/>
  <c r="F99" i="1" s="1"/>
  <c r="G99" i="1"/>
  <c r="H99" i="1"/>
  <c r="I99" i="1"/>
  <c r="J99" i="1"/>
  <c r="K99" i="1"/>
  <c r="L99" i="1" s="1"/>
  <c r="N99" i="1"/>
  <c r="B100" i="1"/>
  <c r="C100" i="1"/>
  <c r="D100" i="1" s="1"/>
  <c r="E100" i="1"/>
  <c r="F100" i="1"/>
  <c r="G100" i="1"/>
  <c r="H100" i="1"/>
  <c r="I100" i="1"/>
  <c r="J100" i="1" s="1"/>
  <c r="K100" i="1"/>
  <c r="L100" i="1" s="1"/>
  <c r="N100" i="1"/>
  <c r="B101" i="1"/>
  <c r="C101" i="1"/>
  <c r="D101" i="1" s="1"/>
  <c r="E101" i="1"/>
  <c r="F101" i="1" s="1"/>
  <c r="G101" i="1"/>
  <c r="H101" i="1"/>
  <c r="I101" i="1"/>
  <c r="J101" i="1" s="1"/>
  <c r="K101" i="1"/>
  <c r="L101" i="1"/>
  <c r="N101" i="1"/>
  <c r="B102" i="1"/>
  <c r="C102" i="1"/>
  <c r="D102" i="1"/>
  <c r="E102" i="1"/>
  <c r="F102" i="1" s="1"/>
  <c r="G102" i="1"/>
  <c r="H102" i="1" s="1"/>
  <c r="I102" i="1"/>
  <c r="J102" i="1" s="1"/>
  <c r="K102" i="1"/>
  <c r="L102" i="1"/>
  <c r="N102" i="1"/>
  <c r="B103" i="1"/>
  <c r="C103" i="1"/>
  <c r="D103" i="1" s="1"/>
  <c r="E103" i="1"/>
  <c r="F103" i="1"/>
  <c r="G103" i="1"/>
  <c r="H103" i="1" s="1"/>
  <c r="I103" i="1"/>
  <c r="J103" i="1" s="1"/>
  <c r="K103" i="1"/>
  <c r="L103" i="1" s="1"/>
  <c r="N103" i="1"/>
  <c r="B104" i="1"/>
  <c r="C104" i="1"/>
  <c r="D104" i="1" s="1"/>
  <c r="E104" i="1"/>
  <c r="F104" i="1" s="1"/>
  <c r="G104" i="1"/>
  <c r="H104" i="1" s="1"/>
  <c r="I104" i="1"/>
  <c r="J104" i="1"/>
  <c r="K104" i="1"/>
  <c r="L104" i="1"/>
  <c r="N104" i="1"/>
  <c r="B105" i="1"/>
  <c r="C105" i="1"/>
  <c r="D105" i="1" s="1"/>
  <c r="M105" i="1" s="1"/>
  <c r="E105" i="1"/>
  <c r="F105" i="1" s="1"/>
  <c r="G105" i="1"/>
  <c r="H105" i="1"/>
  <c r="I105" i="1"/>
  <c r="J105" i="1"/>
  <c r="K105" i="1"/>
  <c r="L105" i="1"/>
  <c r="N105" i="1"/>
  <c r="B106" i="1"/>
  <c r="C106" i="1"/>
  <c r="D106" i="1" s="1"/>
  <c r="E106" i="1"/>
  <c r="F106" i="1" s="1"/>
  <c r="G106" i="1"/>
  <c r="H106" i="1" s="1"/>
  <c r="I106" i="1"/>
  <c r="J106" i="1" s="1"/>
  <c r="K106" i="1"/>
  <c r="L106" i="1" s="1"/>
  <c r="N106" i="1"/>
  <c r="B107" i="1"/>
  <c r="C107" i="1"/>
  <c r="D107" i="1" s="1"/>
  <c r="E107" i="1"/>
  <c r="F107" i="1" s="1"/>
  <c r="G107" i="1"/>
  <c r="H107" i="1"/>
  <c r="I107" i="1"/>
  <c r="J107" i="1"/>
  <c r="K107" i="1"/>
  <c r="L107" i="1" s="1"/>
  <c r="N107" i="1"/>
  <c r="B108" i="1"/>
  <c r="C108" i="1"/>
  <c r="D108" i="1" s="1"/>
  <c r="E108" i="1"/>
  <c r="F108" i="1" s="1"/>
  <c r="G108" i="1"/>
  <c r="H108" i="1" s="1"/>
  <c r="I108" i="1"/>
  <c r="J108" i="1" s="1"/>
  <c r="K108" i="1"/>
  <c r="L108" i="1" s="1"/>
  <c r="M108" i="1"/>
  <c r="N108" i="1"/>
  <c r="B109" i="1"/>
  <c r="C109" i="1"/>
  <c r="D109" i="1"/>
  <c r="E109" i="1"/>
  <c r="F109" i="1"/>
  <c r="G109" i="1"/>
  <c r="H109" i="1"/>
  <c r="I109" i="1"/>
  <c r="J109" i="1" s="1"/>
  <c r="K109" i="1"/>
  <c r="L109" i="1" s="1"/>
  <c r="N109" i="1"/>
  <c r="B110" i="1"/>
  <c r="C110" i="1"/>
  <c r="D110" i="1"/>
  <c r="E110" i="1"/>
  <c r="F110" i="1"/>
  <c r="G110" i="1"/>
  <c r="H110" i="1" s="1"/>
  <c r="I110" i="1"/>
  <c r="J110" i="1" s="1"/>
  <c r="K110" i="1"/>
  <c r="L110" i="1"/>
  <c r="N110" i="1"/>
  <c r="B111" i="1"/>
  <c r="C111" i="1"/>
  <c r="D111" i="1"/>
  <c r="E111" i="1"/>
  <c r="F111" i="1" s="1"/>
  <c r="G111" i="1"/>
  <c r="H111" i="1" s="1"/>
  <c r="I111" i="1"/>
  <c r="J111" i="1" s="1"/>
  <c r="K111" i="1"/>
  <c r="L111" i="1"/>
  <c r="N111" i="1"/>
  <c r="B112" i="1"/>
  <c r="C112" i="1"/>
  <c r="D112" i="1" s="1"/>
  <c r="E112" i="1"/>
  <c r="F112" i="1" s="1"/>
  <c r="G112" i="1"/>
  <c r="H112" i="1" s="1"/>
  <c r="I112" i="1"/>
  <c r="J112" i="1" s="1"/>
  <c r="K112" i="1"/>
  <c r="L112" i="1" s="1"/>
  <c r="N112" i="1"/>
  <c r="B113" i="1"/>
  <c r="C113" i="1"/>
  <c r="D113" i="1" s="1"/>
  <c r="E113" i="1"/>
  <c r="F113" i="1" s="1"/>
  <c r="G113" i="1"/>
  <c r="H113" i="1"/>
  <c r="I113" i="1"/>
  <c r="J113" i="1" s="1"/>
  <c r="K113" i="1"/>
  <c r="L113" i="1"/>
  <c r="N113" i="1"/>
  <c r="B114" i="1"/>
  <c r="C114" i="1"/>
  <c r="D114" i="1" s="1"/>
  <c r="E114" i="1"/>
  <c r="F114" i="1" s="1"/>
  <c r="G114" i="1"/>
  <c r="H114" i="1" s="1"/>
  <c r="I114" i="1"/>
  <c r="J114" i="1" s="1"/>
  <c r="K114" i="1"/>
  <c r="L114" i="1" s="1"/>
  <c r="N114" i="1"/>
  <c r="B115" i="1"/>
  <c r="C115" i="1"/>
  <c r="D115" i="1" s="1"/>
  <c r="E115" i="1"/>
  <c r="F115" i="1" s="1"/>
  <c r="G115" i="1"/>
  <c r="H115" i="1" s="1"/>
  <c r="I115" i="1"/>
  <c r="J115" i="1"/>
  <c r="K115" i="1"/>
  <c r="L115" i="1" s="1"/>
  <c r="N115" i="1"/>
  <c r="B116" i="1"/>
  <c r="C116" i="1"/>
  <c r="D116" i="1" s="1"/>
  <c r="E116" i="1"/>
  <c r="F116" i="1" s="1"/>
  <c r="G116" i="1"/>
  <c r="H116" i="1"/>
  <c r="I116" i="1"/>
  <c r="J116" i="1" s="1"/>
  <c r="K116" i="1"/>
  <c r="L116" i="1" s="1"/>
  <c r="N116" i="1"/>
  <c r="B117" i="1"/>
  <c r="C117" i="1"/>
  <c r="D117" i="1" s="1"/>
  <c r="E117" i="1"/>
  <c r="F117" i="1"/>
  <c r="G117" i="1"/>
  <c r="H117" i="1"/>
  <c r="I117" i="1"/>
  <c r="J117" i="1" s="1"/>
  <c r="K117" i="1"/>
  <c r="L117" i="1"/>
  <c r="N117" i="1"/>
  <c r="B118" i="1"/>
  <c r="C118" i="1"/>
  <c r="D118" i="1" s="1"/>
  <c r="E118" i="1"/>
  <c r="F118" i="1" s="1"/>
  <c r="G118" i="1"/>
  <c r="H118" i="1" s="1"/>
  <c r="I118" i="1"/>
  <c r="J118" i="1" s="1"/>
  <c r="K118" i="1"/>
  <c r="L118" i="1" s="1"/>
  <c r="N118" i="1"/>
  <c r="B119" i="1"/>
  <c r="C119" i="1"/>
  <c r="D119" i="1"/>
  <c r="E119" i="1"/>
  <c r="F119" i="1"/>
  <c r="G119" i="1"/>
  <c r="H119" i="1" s="1"/>
  <c r="I119" i="1"/>
  <c r="J119" i="1" s="1"/>
  <c r="K119" i="1"/>
  <c r="L119" i="1" s="1"/>
  <c r="N119" i="1"/>
  <c r="B120" i="1"/>
  <c r="C120" i="1"/>
  <c r="D120" i="1" s="1"/>
  <c r="M120" i="1" s="1"/>
  <c r="E120" i="1"/>
  <c r="F120" i="1" s="1"/>
  <c r="G120" i="1"/>
  <c r="H120" i="1" s="1"/>
  <c r="I120" i="1"/>
  <c r="J120" i="1" s="1"/>
  <c r="K120" i="1"/>
  <c r="L120" i="1"/>
  <c r="N120" i="1"/>
  <c r="B121" i="1"/>
  <c r="C121" i="1"/>
  <c r="D121" i="1" s="1"/>
  <c r="E121" i="1"/>
  <c r="F121" i="1" s="1"/>
  <c r="G121" i="1"/>
  <c r="H121" i="1"/>
  <c r="I121" i="1"/>
  <c r="J121" i="1"/>
  <c r="K121" i="1"/>
  <c r="L121" i="1" s="1"/>
  <c r="N121" i="1"/>
  <c r="B122" i="1"/>
  <c r="C122" i="1"/>
  <c r="D122" i="1" s="1"/>
  <c r="E122" i="1"/>
  <c r="F122" i="1" s="1"/>
  <c r="G122" i="1"/>
  <c r="H122" i="1" s="1"/>
  <c r="I122" i="1"/>
  <c r="J122" i="1" s="1"/>
  <c r="K122" i="1"/>
  <c r="L122" i="1" s="1"/>
  <c r="N122" i="1"/>
  <c r="B123" i="1"/>
  <c r="C123" i="1"/>
  <c r="D123" i="1" s="1"/>
  <c r="E123" i="1"/>
  <c r="F123" i="1"/>
  <c r="G123" i="1"/>
  <c r="H123" i="1" s="1"/>
  <c r="I123" i="1"/>
  <c r="J123" i="1" s="1"/>
  <c r="K123" i="1"/>
  <c r="L123" i="1" s="1"/>
  <c r="N123" i="1"/>
  <c r="B124" i="1"/>
  <c r="C124" i="1"/>
  <c r="D124" i="1" s="1"/>
  <c r="E124" i="1"/>
  <c r="F124" i="1"/>
  <c r="G124" i="1"/>
  <c r="H124" i="1"/>
  <c r="I124" i="1"/>
  <c r="J124" i="1" s="1"/>
  <c r="K124" i="1"/>
  <c r="L124" i="1" s="1"/>
  <c r="N124" i="1"/>
  <c r="B125" i="1"/>
  <c r="C125" i="1"/>
  <c r="D125" i="1" s="1"/>
  <c r="E125" i="1"/>
  <c r="F125" i="1" s="1"/>
  <c r="G125" i="1"/>
  <c r="H125" i="1" s="1"/>
  <c r="I125" i="1"/>
  <c r="J125" i="1" s="1"/>
  <c r="K125" i="1"/>
  <c r="L125" i="1" s="1"/>
  <c r="N125" i="1"/>
  <c r="B126" i="1"/>
  <c r="C126" i="1"/>
  <c r="D126" i="1" s="1"/>
  <c r="E126" i="1"/>
  <c r="F126" i="1" s="1"/>
  <c r="G126" i="1"/>
  <c r="H126" i="1" s="1"/>
  <c r="I126" i="1"/>
  <c r="J126" i="1" s="1"/>
  <c r="K126" i="1"/>
  <c r="L126" i="1" s="1"/>
  <c r="N126" i="1"/>
  <c r="B127" i="1"/>
  <c r="C127" i="1"/>
  <c r="D127" i="1"/>
  <c r="E127" i="1"/>
  <c r="F127" i="1"/>
  <c r="G127" i="1"/>
  <c r="H127" i="1" s="1"/>
  <c r="I127" i="1"/>
  <c r="J127" i="1" s="1"/>
  <c r="K127" i="1"/>
  <c r="L127" i="1"/>
  <c r="N127" i="1"/>
  <c r="B128" i="1"/>
  <c r="C128" i="1"/>
  <c r="D128" i="1"/>
  <c r="E128" i="1"/>
  <c r="F128" i="1" s="1"/>
  <c r="G128" i="1"/>
  <c r="H128" i="1" s="1"/>
  <c r="I128" i="1"/>
  <c r="J128" i="1"/>
  <c r="K128" i="1"/>
  <c r="L128" i="1" s="1"/>
  <c r="N128" i="1"/>
  <c r="B129" i="1"/>
  <c r="C129" i="1"/>
  <c r="D129" i="1" s="1"/>
  <c r="E129" i="1"/>
  <c r="F129" i="1"/>
  <c r="G129" i="1"/>
  <c r="H129" i="1"/>
  <c r="I129" i="1"/>
  <c r="J129" i="1"/>
  <c r="K129" i="1"/>
  <c r="L129" i="1" s="1"/>
  <c r="N129" i="1"/>
  <c r="D130" i="1"/>
  <c r="F130" i="1"/>
  <c r="G130" i="1"/>
  <c r="H130" i="1"/>
  <c r="I130" i="1"/>
  <c r="J130" i="1" s="1"/>
  <c r="L130" i="1"/>
  <c r="H5" i="1" l="1"/>
  <c r="D5" i="1"/>
  <c r="M81" i="1"/>
  <c r="F5" i="1"/>
  <c r="M5" i="1" s="1"/>
  <c r="F43" i="20" s="1"/>
  <c r="C39" i="20"/>
  <c r="M123" i="1"/>
  <c r="M55" i="1"/>
  <c r="M54" i="1"/>
  <c r="M32" i="1"/>
  <c r="M121" i="1"/>
  <c r="M80" i="1"/>
  <c r="M61" i="1"/>
  <c r="C38" i="24"/>
  <c r="D9" i="1"/>
  <c r="M276" i="33"/>
  <c r="M51" i="1"/>
  <c r="M83" i="1"/>
  <c r="M77" i="1"/>
  <c r="L5" i="1"/>
  <c r="C42" i="20"/>
  <c r="M227" i="33"/>
  <c r="M70" i="1"/>
  <c r="M41" i="1"/>
  <c r="M20" i="1"/>
  <c r="J6" i="1"/>
  <c r="C41" i="21"/>
  <c r="M75" i="1"/>
  <c r="M67" i="1"/>
  <c r="M65" i="1"/>
  <c r="M27" i="1"/>
  <c r="M265" i="33"/>
  <c r="M21" i="33"/>
  <c r="M71" i="1"/>
  <c r="M43" i="1"/>
  <c r="M119" i="1"/>
  <c r="M113" i="1"/>
  <c r="M82" i="1"/>
  <c r="M40" i="1"/>
  <c r="M38" i="1"/>
  <c r="C40" i="22"/>
  <c r="H7" i="1"/>
  <c r="M117" i="33"/>
  <c r="M241" i="33"/>
  <c r="M252" i="33"/>
  <c r="M226" i="33"/>
  <c r="M217" i="33"/>
  <c r="M166" i="33"/>
  <c r="M23" i="33"/>
  <c r="M19" i="1"/>
  <c r="M14" i="1"/>
  <c r="C41" i="20"/>
  <c r="M180" i="33"/>
  <c r="M25" i="33"/>
  <c r="M216" i="33"/>
  <c r="M190" i="33"/>
  <c r="M181" i="33"/>
  <c r="M178" i="33"/>
  <c r="M132" i="33"/>
  <c r="M121" i="33"/>
  <c r="M36" i="33"/>
  <c r="M33" i="33"/>
  <c r="M93" i="1"/>
  <c r="M59" i="1"/>
  <c r="D8" i="1"/>
  <c r="F7" i="1"/>
  <c r="M261" i="33"/>
  <c r="M214" i="33"/>
  <c r="M165" i="33"/>
  <c r="M34" i="33"/>
  <c r="M297" i="33"/>
  <c r="M168" i="33"/>
  <c r="M107" i="33"/>
  <c r="M71" i="33"/>
  <c r="M70" i="33"/>
  <c r="M24" i="1"/>
  <c r="M18" i="1"/>
  <c r="M57" i="1"/>
  <c r="M50" i="1"/>
  <c r="M23" i="1"/>
  <c r="M22" i="1"/>
  <c r="L8" i="1"/>
  <c r="M262" i="33"/>
  <c r="M240" i="33"/>
  <c r="M120" i="33"/>
  <c r="M229" i="33"/>
  <c r="M228" i="33"/>
  <c r="M213" i="33"/>
  <c r="H207" i="33" s="1"/>
  <c r="H25" i="34" s="1"/>
  <c r="M119" i="33"/>
  <c r="M128" i="1"/>
  <c r="M114" i="1"/>
  <c r="M122" i="1"/>
  <c r="M117" i="1"/>
  <c r="M107" i="1"/>
  <c r="M125" i="1"/>
  <c r="M124" i="1"/>
  <c r="M104" i="1"/>
  <c r="C39" i="23"/>
  <c r="F8" i="1"/>
  <c r="M215" i="33"/>
  <c r="M116" i="1"/>
  <c r="M115" i="1"/>
  <c r="M112" i="1"/>
  <c r="M101" i="1"/>
  <c r="M88" i="1"/>
  <c r="M49" i="1"/>
  <c r="M111" i="1"/>
  <c r="M72" i="1"/>
  <c r="M130" i="1"/>
  <c r="M126" i="1"/>
  <c r="M106" i="1"/>
  <c r="M87" i="1"/>
  <c r="M110" i="1"/>
  <c r="M98" i="1"/>
  <c r="M56" i="1"/>
  <c r="M129" i="1"/>
  <c r="M102" i="1"/>
  <c r="M97" i="1"/>
  <c r="M86" i="1"/>
  <c r="M47" i="1"/>
  <c r="M36" i="1"/>
  <c r="M15" i="1"/>
  <c r="C41" i="22"/>
  <c r="J7" i="1"/>
  <c r="L6" i="1"/>
  <c r="C42" i="21"/>
  <c r="M76" i="1"/>
  <c r="M66" i="1"/>
  <c r="M60" i="1"/>
  <c r="M46" i="1"/>
  <c r="M39" i="1"/>
  <c r="M33" i="1"/>
  <c r="C42" i="25"/>
  <c r="L10" i="1"/>
  <c r="M274" i="33"/>
  <c r="M95" i="1"/>
  <c r="M79" i="1"/>
  <c r="M63" i="1"/>
  <c r="M45" i="1"/>
  <c r="M31" i="1"/>
  <c r="M17" i="1"/>
  <c r="M12" i="1"/>
  <c r="C42" i="24"/>
  <c r="L9" i="1"/>
  <c r="M127" i="1"/>
  <c r="M118" i="1"/>
  <c r="M85" i="1"/>
  <c r="M69" i="1"/>
  <c r="M53" i="1"/>
  <c r="M44" i="1"/>
  <c r="M42" i="1"/>
  <c r="M28" i="1"/>
  <c r="M25" i="1"/>
  <c r="M21" i="1"/>
  <c r="M11" i="1"/>
  <c r="M109" i="1"/>
  <c r="M100" i="1"/>
  <c r="M94" i="1"/>
  <c r="M78" i="1"/>
  <c r="M62" i="1"/>
  <c r="M48" i="1"/>
  <c r="M35" i="1"/>
  <c r="M16" i="1"/>
  <c r="M103" i="1"/>
  <c r="M90" i="1"/>
  <c r="M84" i="1"/>
  <c r="M74" i="1"/>
  <c r="M68" i="1"/>
  <c r="M58" i="1"/>
  <c r="M52" i="1"/>
  <c r="M37" i="1"/>
  <c r="C41" i="23"/>
  <c r="J8" i="1"/>
  <c r="C38" i="21"/>
  <c r="D6" i="1"/>
  <c r="M300" i="33"/>
  <c r="M275" i="33"/>
  <c r="M191" i="33"/>
  <c r="C40" i="25"/>
  <c r="H10" i="1"/>
  <c r="M299" i="33"/>
  <c r="M250" i="33"/>
  <c r="M238" i="33"/>
  <c r="H159" i="33"/>
  <c r="H21" i="34" s="1"/>
  <c r="M37" i="33"/>
  <c r="H9" i="1"/>
  <c r="M26" i="1"/>
  <c r="M13" i="1"/>
  <c r="C40" i="21"/>
  <c r="H6" i="1"/>
  <c r="M298" i="33"/>
  <c r="M277" i="33"/>
  <c r="M273" i="33"/>
  <c r="M249" i="33"/>
  <c r="M237" i="33"/>
  <c r="M225" i="33"/>
  <c r="H219" i="33" s="1"/>
  <c r="H26" i="34" s="1"/>
  <c r="M205" i="33"/>
  <c r="M105" i="33"/>
  <c r="C38" i="25"/>
  <c r="M289" i="33"/>
  <c r="M288" i="33"/>
  <c r="M287" i="33"/>
  <c r="M286" i="33"/>
  <c r="M285" i="33"/>
  <c r="M264" i="33"/>
  <c r="M263" i="33"/>
  <c r="H255" i="33" s="1"/>
  <c r="H29" i="34" s="1"/>
  <c r="M203" i="33"/>
  <c r="M201" i="33"/>
  <c r="M144" i="33"/>
  <c r="C38" i="22"/>
  <c r="M109" i="33"/>
  <c r="M108" i="33"/>
  <c r="M97" i="33"/>
  <c r="M96" i="33"/>
  <c r="M95" i="33"/>
  <c r="M94" i="33"/>
  <c r="M93" i="33"/>
  <c r="M81" i="33"/>
  <c r="M35" i="33"/>
  <c r="M251" i="33"/>
  <c r="M204" i="33"/>
  <c r="M179" i="33"/>
  <c r="M169" i="33"/>
  <c r="M133" i="33"/>
  <c r="M24" i="33"/>
  <c r="C42" i="22"/>
  <c r="M189" i="33"/>
  <c r="M177" i="33"/>
  <c r="M142" i="33"/>
  <c r="M131" i="33"/>
  <c r="M69" i="33"/>
  <c r="M61" i="33"/>
  <c r="M10" i="33"/>
  <c r="M239" i="33"/>
  <c r="M202" i="33"/>
  <c r="M157" i="33"/>
  <c r="M141" i="33"/>
  <c r="M129" i="33"/>
  <c r="M84" i="33"/>
  <c r="M60" i="33"/>
  <c r="M59" i="33"/>
  <c r="M49" i="33"/>
  <c r="M48" i="33"/>
  <c r="M47" i="33"/>
  <c r="M46" i="33"/>
  <c r="M45" i="33"/>
  <c r="M12" i="33"/>
  <c r="M11" i="33"/>
  <c r="M253" i="33"/>
  <c r="M193" i="33"/>
  <c r="M156" i="33"/>
  <c r="M155" i="33"/>
  <c r="M130" i="33"/>
  <c r="M118" i="33"/>
  <c r="H111" i="33" s="1"/>
  <c r="H17" i="34" s="1"/>
  <c r="M85" i="33"/>
  <c r="M82" i="33"/>
  <c r="M73" i="33"/>
  <c r="M58" i="33"/>
  <c r="M57" i="33"/>
  <c r="M22" i="33"/>
  <c r="M13" i="33"/>
  <c r="M9" i="33"/>
  <c r="J9" i="1"/>
  <c r="M192" i="33"/>
  <c r="M154" i="33"/>
  <c r="M153" i="33"/>
  <c r="M145" i="33"/>
  <c r="M83" i="33"/>
  <c r="M10" i="1" l="1"/>
  <c r="F43" i="25" s="1"/>
  <c r="M7" i="1"/>
  <c r="F43" i="22" s="1"/>
  <c r="M6" i="1"/>
  <c r="F43" i="21" s="1"/>
  <c r="H15" i="33"/>
  <c r="H231" i="33"/>
  <c r="H27" i="34" s="1"/>
  <c r="H87" i="33"/>
  <c r="H15" i="34" s="1"/>
  <c r="M9" i="1"/>
  <c r="F43" i="24" s="1"/>
  <c r="H195" i="33"/>
  <c r="H24" i="34" s="1"/>
  <c r="H27" i="33"/>
  <c r="H171" i="33"/>
  <c r="H22" i="34" s="1"/>
  <c r="H291" i="33"/>
  <c r="H32" i="34" s="1"/>
  <c r="M8" i="1"/>
  <c r="F43" i="23" s="1"/>
  <c r="H99" i="33"/>
  <c r="H16" i="34" s="1"/>
  <c r="H147" i="33"/>
  <c r="H20" i="34" s="1"/>
  <c r="H75" i="33"/>
  <c r="H14" i="34" s="1"/>
  <c r="H63" i="33"/>
  <c r="H13" i="34" s="1"/>
  <c r="G45" i="46" s="1"/>
  <c r="H243" i="33"/>
  <c r="H28" i="34" s="1"/>
  <c r="H4" i="33"/>
  <c r="H39" i="33"/>
  <c r="H123" i="33"/>
  <c r="H18" i="34" s="1"/>
  <c r="H267" i="33"/>
  <c r="H30" i="34" s="1"/>
  <c r="H135" i="33"/>
  <c r="H19" i="34" s="1"/>
  <c r="H51" i="33"/>
  <c r="H183" i="33"/>
  <c r="H23" i="34" s="1"/>
  <c r="H279" i="33"/>
  <c r="H31" i="34" s="1"/>
  <c r="H12" i="34" l="1"/>
  <c r="G45" i="45" s="1"/>
  <c r="H11" i="34"/>
  <c r="G45" i="44" s="1"/>
  <c r="H10" i="34"/>
  <c r="G45" i="43" s="1"/>
  <c r="H8" i="34"/>
  <c r="G45" i="41" s="1"/>
  <c r="H9" i="34"/>
  <c r="G45" i="42" s="1"/>
</calcChain>
</file>

<file path=xl/sharedStrings.xml><?xml version="1.0" encoding="utf-8"?>
<sst xmlns="http://schemas.openxmlformats.org/spreadsheetml/2006/main" count="1797" uniqueCount="201">
  <si>
    <t>Gesamt-</t>
  </si>
  <si>
    <t>Klimm-</t>
  </si>
  <si>
    <t>Punkte</t>
  </si>
  <si>
    <t>Schlängel-</t>
  </si>
  <si>
    <t>Medizin-</t>
  </si>
  <si>
    <t>Seil-</t>
  </si>
  <si>
    <t>punkte</t>
  </si>
  <si>
    <t>züge</t>
  </si>
  <si>
    <t>lauf</t>
  </si>
  <si>
    <t>ball</t>
  </si>
  <si>
    <t>sprung</t>
  </si>
  <si>
    <t>springen</t>
  </si>
  <si>
    <t>( s )</t>
  </si>
  <si>
    <t>(m)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</si>
  <si>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</si>
  <si>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</si>
  <si>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</si>
  <si>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</si>
  <si>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</si>
  <si>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</si>
  <si>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</si>
  <si>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</si>
  <si>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</si>
  <si>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</si>
  <si>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</si>
  <si>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</si>
  <si>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</si>
  <si>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</si>
  <si>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</si>
  <si>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</si>
  <si>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</si>
  <si>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</si>
  <si>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</si>
  <si>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</si>
  <si>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</si>
  <si>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</si>
  <si>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</si>
  <si>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</si>
  <si>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</si>
  <si>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</si>
  <si>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</si>
  <si>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</si>
  <si>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</si>
  <si>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</si>
  <si>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</si>
  <si>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</si>
  <si>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</si>
  <si>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</si>
  <si>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</si>
  <si>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</si>
  <si>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</si>
  <si>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</si>
  <si>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</si>
  <si>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</si>
  <si>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</si>
  <si>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</si>
  <si>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</si>
  <si>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</si>
  <si>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</si>
  <si>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</si>
  <si>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</si>
  <si>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</si>
  <si>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</si>
  <si>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</si>
  <si>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Schlängellauf</t>
  </si>
  <si>
    <t>Medizinball</t>
  </si>
  <si>
    <t>Klimmziehen</t>
  </si>
  <si>
    <t xml:space="preserve">Seilspringen </t>
  </si>
  <si>
    <t>m</t>
  </si>
  <si>
    <t>s</t>
  </si>
  <si>
    <t xml:space="preserve">    Gesamtpunktzahl:</t>
  </si>
  <si>
    <t>Schule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</si>
  <si>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</si>
  <si>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</si>
  <si>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</si>
  <si>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</si>
  <si>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</si>
  <si>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</si>
  <si>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</si>
  <si>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</si>
  <si>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</si>
  <si>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</si>
  <si>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</si>
  <si>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</si>
  <si>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</si>
  <si>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</si>
  <si>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</si>
  <si>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</si>
  <si>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</si>
  <si>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</si>
  <si>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</si>
  <si>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</si>
  <si>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</si>
  <si>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</si>
  <si>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</si>
  <si>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</si>
  <si>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</si>
  <si>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</si>
  <si>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</si>
  <si>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</si>
  <si>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</si>
  <si>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</si>
  <si>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</si>
  <si>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</si>
  <si>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</si>
  <si>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</si>
  <si>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</si>
  <si>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</si>
  <si>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</si>
  <si>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</si>
  <si>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</si>
  <si>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</si>
  <si>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</si>
  <si>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</si>
  <si>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</si>
  <si>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</si>
  <si>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</si>
  <si>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</si>
  <si>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</si>
  <si>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</si>
  <si>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</si>
  <si>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</si>
  <si>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</si>
  <si>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</si>
  <si>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</si>
  <si>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</si>
  <si>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</si>
  <si>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</si>
  <si>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</si>
  <si>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</si>
  <si>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</si>
  <si>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</si>
  <si>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</si>
  <si>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</si>
  <si>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</si>
  <si>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</si>
  <si>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</si>
  <si>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</si>
  <si>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</si>
  <si>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</si>
  <si>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</si>
  <si>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</si>
  <si>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</si>
  <si>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</si>
  <si>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</si>
  <si>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</si>
  <si>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</si>
  <si>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Mannschaftswertung- weiblich</t>
  </si>
  <si>
    <t>Mannschaftswertung - weiblich</t>
  </si>
  <si>
    <t>Teilnehmerinnen:</t>
  </si>
  <si>
    <t>Teilnehmerin</t>
  </si>
  <si>
    <t>Schule:</t>
  </si>
  <si>
    <t>( bitte vollständigen Namen eintragen )</t>
  </si>
  <si>
    <t>Teilnehmer</t>
  </si>
  <si>
    <t xml:space="preserve">Bitte die Teilnehmer in der Startreihenfolge  </t>
  </si>
  <si>
    <t>in Druckbuchstaben eintragen</t>
  </si>
  <si>
    <t>Sportlehrer:</t>
  </si>
  <si>
    <t>Standsprung</t>
  </si>
  <si>
    <t>Schlängellauf ( s )</t>
  </si>
  <si>
    <t>1. Versuch</t>
  </si>
  <si>
    <t>2. Versuch</t>
  </si>
  <si>
    <t>3. Versuch</t>
  </si>
  <si>
    <t>R. Marxkors</t>
  </si>
  <si>
    <t>Startreihenfolge</t>
  </si>
  <si>
    <t>Schluss-</t>
  </si>
  <si>
    <t>Schlusssprung</t>
  </si>
  <si>
    <t>OSZ "Alfred Flakowski"</t>
  </si>
  <si>
    <t xml:space="preserve">      Schulleiter</t>
  </si>
  <si>
    <t xml:space="preserve">       Schulleiter</t>
  </si>
  <si>
    <t>Brandenburg</t>
  </si>
  <si>
    <t>Einzelstarter</t>
  </si>
  <si>
    <t>Teilnehmerinnen (Mannschaft)</t>
  </si>
  <si>
    <t>Landesfinale " Sportlichste Brandenburgerin "</t>
  </si>
  <si>
    <t>Brandenburg, den 26.02.2019</t>
  </si>
  <si>
    <t>K. Witt</t>
  </si>
  <si>
    <t xml:space="preserve">                   Fachberaterin  Sport</t>
  </si>
  <si>
    <t>Landesfinale " Sportlichste Brandenburgerin " 2024</t>
  </si>
  <si>
    <t>Melina Reich</t>
  </si>
  <si>
    <t>Sara Ibrahim</t>
  </si>
  <si>
    <t>Harmke Vangermain</t>
  </si>
  <si>
    <t>Flora Ponndorf</t>
  </si>
  <si>
    <t>OSZ Oder-Spree Fürstenwalde</t>
  </si>
  <si>
    <t>Karla Josephine Kalenberg</t>
  </si>
  <si>
    <t>Celine Rhein</t>
  </si>
  <si>
    <t>Amelie Treib</t>
  </si>
  <si>
    <t>OSZ Dahme Spreewalde</t>
  </si>
  <si>
    <t>Jolina Nicolai</t>
  </si>
  <si>
    <t>Mariella May</t>
  </si>
  <si>
    <t>Xenia-Lucy Rückert</t>
  </si>
  <si>
    <t>Cathrine Maiwald</t>
  </si>
  <si>
    <t>OSZ 1 Barnim</t>
  </si>
  <si>
    <t>Jara Rudovsky</t>
  </si>
  <si>
    <t>Ronya Aust</t>
  </si>
  <si>
    <t>Charlotte Keller</t>
  </si>
  <si>
    <t>OSZ Konrad-Wachsmann</t>
  </si>
  <si>
    <t>Finja Winkler</t>
  </si>
  <si>
    <t>Jordis Zimmermann</t>
  </si>
  <si>
    <t>Chantal Bigalke</t>
  </si>
  <si>
    <t>Melina Kuder</t>
  </si>
  <si>
    <t>OSZ Eisenhüttenstadt</t>
  </si>
  <si>
    <t>Josie Peschke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</si>
</sst>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2" x14ac:knownFonts="1">
    <font>
      <sz val="10"/>
      <name val="Arial"/>
    </font>
    <font>
      <sz val="10"/>
      <name val="Arial"/>
      <family val="2"/>
    </font>
    <font>
      <sz val="14"/>
      <name val="Comic Sans MS"/>
      <family val="4"/>
    </font>
    <font>
      <b/>
      <sz val="14"/>
      <color indexed="10"/>
      <name val="Comic Sans MS"/>
      <family val="4"/>
    </font>
    <font>
      <b/>
      <sz val="14"/>
      <name val="Comic Sans MS"/>
      <family val="4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43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28"/>
      <color indexed="10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sz val="16"/>
      <color indexed="10"/>
      <name val="Arial"/>
      <family val="2"/>
    </font>
    <font>
      <sz val="16"/>
      <name val="Arial"/>
      <family val="2"/>
    </font>
    <font>
      <b/>
      <sz val="26"/>
      <name val="Arial"/>
      <family val="2"/>
    </font>
    <font>
      <b/>
      <sz val="28"/>
      <color indexed="10"/>
      <name val="Arial"/>
      <family val="2"/>
    </font>
    <font>
      <sz val="12"/>
      <name val="Comic Sans MS"/>
      <family val="4"/>
    </font>
    <font>
      <sz val="12"/>
      <color indexed="12"/>
      <name val="Arial"/>
      <family val="2"/>
    </font>
    <font>
      <sz val="11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6"/>
      <name val="Comic Sans MS"/>
      <family val="4"/>
    </font>
    <font>
      <b/>
      <sz val="28"/>
      <name val="Arial"/>
      <family val="2"/>
    </font>
    <font>
      <b/>
      <sz val="28"/>
      <name val="Arial"/>
      <family val="2"/>
    </font>
    <font>
      <sz val="22"/>
      <name val="Arial"/>
      <family val="2"/>
    </font>
    <font>
      <b/>
      <u/>
      <sz val="16"/>
      <color indexed="10"/>
      <name val="Arial"/>
      <family val="2"/>
    </font>
    <font>
      <b/>
      <u/>
      <sz val="16"/>
      <name val="Arial"/>
      <family val="2"/>
    </font>
    <font>
      <sz val="14"/>
      <color indexed="10"/>
      <name val="Comic Sans MS"/>
      <family val="4"/>
    </font>
    <font>
      <b/>
      <sz val="10"/>
      <color indexed="10"/>
      <name val="Arial"/>
      <family val="2"/>
    </font>
    <font>
      <sz val="10"/>
      <color indexed="13"/>
      <name val="Arial"/>
      <family val="2"/>
    </font>
    <font>
      <sz val="12"/>
      <color indexed="13"/>
      <name val="Arial"/>
      <family val="2"/>
    </font>
    <font>
      <sz val="12"/>
      <color indexed="10"/>
      <name val="Arial"/>
      <family val="2"/>
    </font>
    <font>
      <sz val="12"/>
      <color indexed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vertical="justify"/>
    </xf>
    <xf numFmtId="1" fontId="11" fillId="0" borderId="0" xfId="0" applyNumberFormat="1" applyFont="1" applyAlignment="1">
      <alignment vertical="justify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0" fillId="0" borderId="0" xfId="0" applyNumberFormat="1"/>
    <xf numFmtId="0" fontId="0" fillId="0" borderId="0" xfId="0" applyAlignment="1">
      <alignment horizontal="left" vertical="center"/>
    </xf>
    <xf numFmtId="2" fontId="0" fillId="0" borderId="0" xfId="0" applyNumberFormat="1"/>
    <xf numFmtId="0" fontId="5" fillId="0" borderId="0" xfId="0" applyFont="1" applyAlignment="1">
      <alignment horizontal="center"/>
    </xf>
    <xf numFmtId="1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1" fontId="12" fillId="5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0" borderId="5" xfId="0" applyBorder="1"/>
    <xf numFmtId="0" fontId="7" fillId="4" borderId="6" xfId="0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6" fillId="0" borderId="0" xfId="0" applyFont="1"/>
    <xf numFmtId="1" fontId="15" fillId="2" borderId="0" xfId="0" applyNumberFormat="1" applyFont="1" applyFill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164" fontId="0" fillId="0" borderId="0" xfId="0" applyNumberFormat="1"/>
    <xf numFmtId="1" fontId="2" fillId="2" borderId="0" xfId="0" applyNumberFormat="1" applyFont="1" applyFill="1" applyAlignment="1">
      <alignment horizontal="left"/>
    </xf>
    <xf numFmtId="1" fontId="0" fillId="0" borderId="5" xfId="0" applyNumberFormat="1" applyBorder="1"/>
    <xf numFmtId="164" fontId="0" fillId="0" borderId="5" xfId="0" applyNumberFormat="1" applyBorder="1"/>
    <xf numFmtId="0" fontId="7" fillId="6" borderId="5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17" fillId="2" borderId="0" xfId="0" applyNumberFormat="1" applyFont="1" applyFill="1" applyAlignment="1">
      <alignment horizontal="center"/>
    </xf>
    <xf numFmtId="0" fontId="17" fillId="2" borderId="0" xfId="0" applyFont="1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6" borderId="0" xfId="0" applyFill="1"/>
    <xf numFmtId="0" fontId="5" fillId="6" borderId="0" xfId="0" applyFont="1" applyFill="1" applyAlignment="1">
      <alignment horizontal="left" vertical="center"/>
    </xf>
    <xf numFmtId="0" fontId="18" fillId="6" borderId="0" xfId="0" applyFont="1" applyFill="1" applyAlignment="1">
      <alignment horizontal="left"/>
    </xf>
    <xf numFmtId="0" fontId="18" fillId="6" borderId="0" xfId="0" applyFont="1" applyFill="1" applyAlignment="1">
      <alignment horizontal="center"/>
    </xf>
    <xf numFmtId="164" fontId="18" fillId="6" borderId="0" xfId="0" applyNumberFormat="1" applyFont="1" applyFill="1" applyAlignment="1">
      <alignment horizontal="center"/>
    </xf>
    <xf numFmtId="1" fontId="18" fillId="6" borderId="0" xfId="0" applyNumberFormat="1" applyFont="1" applyFill="1"/>
    <xf numFmtId="2" fontId="18" fillId="6" borderId="0" xfId="0" applyNumberFormat="1" applyFont="1" applyFill="1" applyAlignment="1">
      <alignment horizontal="center"/>
    </xf>
    <xf numFmtId="0" fontId="18" fillId="6" borderId="0" xfId="0" applyFont="1" applyFill="1"/>
    <xf numFmtId="0" fontId="18" fillId="0" borderId="0" xfId="0" applyFont="1"/>
    <xf numFmtId="164" fontId="5" fillId="6" borderId="0" xfId="0" applyNumberFormat="1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1" fontId="19" fillId="5" borderId="5" xfId="0" applyNumberFormat="1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0" fillId="3" borderId="0" xfId="0" applyFill="1"/>
    <xf numFmtId="0" fontId="16" fillId="3" borderId="0" xfId="0" applyFont="1" applyFill="1"/>
    <xf numFmtId="0" fontId="5" fillId="5" borderId="5" xfId="0" applyFont="1" applyFill="1" applyBorder="1"/>
    <xf numFmtId="0" fontId="5" fillId="3" borderId="0" xfId="0" applyFont="1" applyFill="1"/>
    <xf numFmtId="0" fontId="5" fillId="0" borderId="0" xfId="0" applyFont="1"/>
    <xf numFmtId="0" fontId="21" fillId="3" borderId="5" xfId="0" applyFont="1" applyFill="1" applyBorder="1"/>
    <xf numFmtId="0" fontId="18" fillId="7" borderId="5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1" fontId="22" fillId="3" borderId="5" xfId="0" applyNumberFormat="1" applyFont="1" applyFill="1" applyBorder="1"/>
    <xf numFmtId="0" fontId="18" fillId="3" borderId="0" xfId="0" applyFont="1" applyFill="1"/>
    <xf numFmtId="0" fontId="18" fillId="3" borderId="5" xfId="0" applyFont="1" applyFill="1" applyBorder="1" applyAlignment="1">
      <alignment horizontal="left"/>
    </xf>
    <xf numFmtId="0" fontId="22" fillId="3" borderId="0" xfId="0" applyFont="1" applyFill="1"/>
    <xf numFmtId="0" fontId="22" fillId="0" borderId="0" xfId="0" applyFont="1"/>
    <xf numFmtId="0" fontId="9" fillId="3" borderId="0" xfId="0" applyFont="1" applyFill="1"/>
    <xf numFmtId="0" fontId="9" fillId="0" borderId="0" xfId="0" applyFont="1"/>
    <xf numFmtId="0" fontId="9" fillId="3" borderId="5" xfId="0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8" fillId="3" borderId="5" xfId="0" applyNumberFormat="1" applyFont="1" applyFill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25" fillId="2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9" fillId="0" borderId="5" xfId="0" applyFont="1" applyBorder="1"/>
    <xf numFmtId="0" fontId="9" fillId="6" borderId="0" xfId="0" applyFont="1" applyFill="1"/>
    <xf numFmtId="0" fontId="5" fillId="6" borderId="0" xfId="0" applyFont="1" applyFill="1"/>
    <xf numFmtId="1" fontId="7" fillId="4" borderId="3" xfId="0" applyNumberFormat="1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0" fontId="29" fillId="6" borderId="0" xfId="0" applyFont="1" applyFill="1"/>
    <xf numFmtId="164" fontId="29" fillId="6" borderId="0" xfId="0" applyNumberFormat="1" applyFont="1" applyFill="1"/>
    <xf numFmtId="1" fontId="29" fillId="6" borderId="0" xfId="0" applyNumberFormat="1" applyFont="1" applyFill="1"/>
    <xf numFmtId="1" fontId="28" fillId="2" borderId="5" xfId="0" applyNumberFormat="1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64" fontId="30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8" xfId="0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" fontId="8" fillId="2" borderId="5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" fillId="0" borderId="0" xfId="0" applyFont="1"/>
    <xf numFmtId="0" fontId="3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6" fillId="0" borderId="9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9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11" fillId="0" borderId="0" xfId="0" applyNumberFormat="1" applyFont="1" applyAlignment="1">
      <alignment vertical="justify"/>
    </xf>
    <xf numFmtId="0" fontId="27" fillId="6" borderId="5" xfId="0" applyFont="1" applyFill="1" applyBorder="1" applyAlignment="1">
      <alignment horizontal="left"/>
    </xf>
    <xf numFmtId="1" fontId="7" fillId="6" borderId="5" xfId="0" applyNumberFormat="1" applyFont="1" applyFill="1" applyBorder="1" applyAlignment="1">
      <alignment horizontal="center"/>
    </xf>
    <xf numFmtId="2" fontId="7" fillId="6" borderId="5" xfId="0" applyNumberFormat="1" applyFont="1" applyFill="1" applyBorder="1" applyAlignment="1">
      <alignment horizontal="center"/>
    </xf>
    <xf numFmtId="164" fontId="7" fillId="6" borderId="5" xfId="0" applyNumberFormat="1" applyFont="1" applyFill="1" applyBorder="1" applyAlignment="1">
      <alignment horizontal="center"/>
    </xf>
    <xf numFmtId="0" fontId="0" fillId="6" borderId="5" xfId="0" applyFill="1" applyBorder="1"/>
    <xf numFmtId="0" fontId="9" fillId="6" borderId="5" xfId="0" applyFont="1" applyFill="1" applyBorder="1" applyAlignment="1">
      <alignment horizontal="center"/>
    </xf>
    <xf numFmtId="1" fontId="0" fillId="6" borderId="5" xfId="0" applyNumberFormat="1" applyFill="1" applyBorder="1"/>
    <xf numFmtId="2" fontId="0" fillId="6" borderId="5" xfId="0" applyNumberFormat="1" applyFill="1" applyBorder="1"/>
    <xf numFmtId="164" fontId="0" fillId="6" borderId="5" xfId="0" applyNumberForma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164" fontId="37" fillId="0" borderId="0" xfId="0" applyNumberFormat="1" applyFont="1" applyAlignment="1">
      <alignment horizontal="left"/>
    </xf>
    <xf numFmtId="1" fontId="7" fillId="4" borderId="6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38" fillId="0" borderId="0" xfId="0" applyNumberFormat="1" applyFont="1"/>
    <xf numFmtId="1" fontId="39" fillId="2" borderId="14" xfId="0" applyNumberFormat="1" applyFont="1" applyFill="1" applyBorder="1" applyAlignment="1">
      <alignment horizontal="center"/>
    </xf>
    <xf numFmtId="2" fontId="18" fillId="6" borderId="0" xfId="0" applyNumberFormat="1" applyFont="1" applyFill="1"/>
    <xf numFmtId="2" fontId="29" fillId="6" borderId="6" xfId="0" applyNumberFormat="1" applyFont="1" applyFill="1" applyBorder="1"/>
    <xf numFmtId="2" fontId="0" fillId="6" borderId="0" xfId="0" applyNumberFormat="1" applyFill="1"/>
    <xf numFmtId="2" fontId="8" fillId="6" borderId="0" xfId="0" applyNumberFormat="1" applyFont="1" applyFill="1" applyAlignment="1">
      <alignment horizontal="center"/>
    </xf>
    <xf numFmtId="1" fontId="40" fillId="2" borderId="5" xfId="0" applyNumberFormat="1" applyFont="1" applyFill="1" applyBorder="1" applyAlignment="1">
      <alignment horizontal="center"/>
    </xf>
    <xf numFmtId="0" fontId="33" fillId="8" borderId="0" xfId="0" applyFont="1" applyFill="1"/>
    <xf numFmtId="0" fontId="0" fillId="8" borderId="0" xfId="0" applyFill="1"/>
    <xf numFmtId="0" fontId="41" fillId="2" borderId="6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17" fillId="0" borderId="0" xfId="0" applyFont="1"/>
    <xf numFmtId="1" fontId="28" fillId="2" borderId="6" xfId="0" applyNumberFormat="1" applyFont="1" applyFill="1" applyBorder="1" applyAlignment="1">
      <alignment horizontal="center"/>
    </xf>
    <xf numFmtId="1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120650</xdr:rowOff>
    </xdr:from>
    <xdr:to>
      <xdr:col>7</xdr:col>
      <xdr:colOff>787400</xdr:colOff>
      <xdr:row>4</xdr:row>
      <xdr:rowOff>139700</xdr:rowOff>
    </xdr:to>
    <xdr:sp macro="" textlink="">
      <xdr:nvSpPr>
        <xdr:cNvPr id="21516" name="WordArt 1">
          <a:extLst>
            <a:ext uri="{FF2B5EF4-FFF2-40B4-BE49-F238E27FC236}">
              <a16:creationId xmlns:a16="http://schemas.microsoft.com/office/drawing/2014/main" id="{00000000-0008-0000-0100-00000C5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27450" y="374650"/>
          <a:ext cx="2393950" cy="495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9966" mc:Ignorable="a14" a14:legacySpreadsheetColorIndex="57"/>
              </a:solidFill>
              <a:latin typeface="Arial Black" panose="020B0A04020102020204" pitchFamily="34" charset="0"/>
            </a:rPr>
            <a:t>weiblich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327025</xdr:colOff>
      <xdr:row>3</xdr:row>
      <xdr:rowOff>98425</xdr:rowOff>
    </xdr:from>
    <xdr:to>
      <xdr:col>6</xdr:col>
      <xdr:colOff>609592</xdr:colOff>
      <xdr:row>9</xdr:row>
      <xdr:rowOff>22225</xdr:rowOff>
    </xdr:to>
    <xdr:sp macro="" textlink="">
      <xdr:nvSpPr>
        <xdr:cNvPr id="15361" name="WordArt 1">
          <a:extLst>
            <a:ext uri="{FF2B5EF4-FFF2-40B4-BE49-F238E27FC236}">
              <a16:creationId xmlns:a16="http://schemas.microsoft.com/office/drawing/2014/main" id="{00000000-0008-0000-1400-000001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4325" y="590550"/>
          <a:ext cx="4972050" cy="895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Urkunde</a:t>
          </a:r>
        </a:p>
      </xdr:txBody>
    </xdr:sp>
    <xdr:clientData/>
  </xdr:twoCellAnchor>
  <xdr:twoCellAnchor>
    <xdr:from>
      <xdr:col>3</xdr:col>
      <xdr:colOff>200025</xdr:colOff>
      <xdr:row>24</xdr:row>
      <xdr:rowOff>0</xdr:rowOff>
    </xdr:from>
    <xdr:to>
      <xdr:col>6</xdr:col>
      <xdr:colOff>19050</xdr:colOff>
      <xdr:row>28</xdr:row>
      <xdr:rowOff>117501</xdr:rowOff>
    </xdr:to>
    <xdr:sp macro="" textlink="">
      <xdr:nvSpPr>
        <xdr:cNvPr id="15362" name="WordArt 2">
          <a:extLst>
            <a:ext uri="{FF2B5EF4-FFF2-40B4-BE49-F238E27FC236}">
              <a16:creationId xmlns:a16="http://schemas.microsoft.com/office/drawing/2014/main" id="{00000000-0008-0000-1400-000002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90800" y="3886200"/>
          <a:ext cx="2105025" cy="771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Comic Sans MS"/>
            </a:rPr>
            <a:t>3. Platz</a:t>
          </a:r>
        </a:p>
      </xdr:txBody>
    </xdr:sp>
    <xdr:clientData/>
  </xdr:twoCellAnchor>
  <xdr:twoCellAnchor editAs="oneCell">
    <xdr:from>
      <xdr:col>0</xdr:col>
      <xdr:colOff>139700</xdr:colOff>
      <xdr:row>12</xdr:row>
      <xdr:rowOff>6350</xdr:rowOff>
    </xdr:from>
    <xdr:to>
      <xdr:col>2</xdr:col>
      <xdr:colOff>552450</xdr:colOff>
      <xdr:row>34</xdr:row>
      <xdr:rowOff>19050</xdr:rowOff>
    </xdr:to>
    <xdr:pic>
      <xdr:nvPicPr>
        <xdr:cNvPr id="15417" name="Picture 3" descr="GOLDCUP">
          <a:extLst>
            <a:ext uri="{FF2B5EF4-FFF2-40B4-BE49-F238E27FC236}">
              <a16:creationId xmlns:a16="http://schemas.microsoft.com/office/drawing/2014/main" id="{00000000-0008-0000-1400-00003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11350"/>
          <a:ext cx="21145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561975</xdr:colOff>
      <xdr:row>29</xdr:row>
      <xdr:rowOff>19050</xdr:rowOff>
    </xdr:from>
    <xdr:to>
      <xdr:col>1</xdr:col>
      <xdr:colOff>793937</xdr:colOff>
      <xdr:row>31</xdr:row>
      <xdr:rowOff>114300</xdr:rowOff>
    </xdr:to>
    <xdr:sp macro="" textlink="">
      <xdr:nvSpPr>
        <xdr:cNvPr id="15364" name="WordArt 4">
          <a:extLst>
            <a:ext uri="{FF2B5EF4-FFF2-40B4-BE49-F238E27FC236}">
              <a16:creationId xmlns:a16="http://schemas.microsoft.com/office/drawing/2014/main" id="{00000000-0008-0000-1400-000004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14450" y="4714875"/>
          <a:ext cx="219075" cy="4191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33" mc:Ignorable="a14" a14:legacySpreadsheetColorIndex="63"/>
              </a:solidFill>
              <a:effectLst/>
              <a:latin typeface="Arial Black"/>
            </a:rPr>
            <a:t>3.</a:t>
          </a:r>
        </a:p>
      </xdr:txBody>
    </xdr:sp>
    <xdr:clientData/>
  </xdr:twoCellAnchor>
  <xdr:twoCellAnchor>
    <xdr:from>
      <xdr:col>3</xdr:col>
      <xdr:colOff>19050</xdr:colOff>
      <xdr:row>30</xdr:row>
      <xdr:rowOff>152400</xdr:rowOff>
    </xdr:from>
    <xdr:to>
      <xdr:col>6</xdr:col>
      <xdr:colOff>647700</xdr:colOff>
      <xdr:row>34</xdr:row>
      <xdr:rowOff>152400</xdr:rowOff>
    </xdr:to>
    <xdr:sp macro="" textlink="">
      <xdr:nvSpPr>
        <xdr:cNvPr id="15365" name="WordArt 5">
          <a:extLst>
            <a:ext uri="{FF2B5EF4-FFF2-40B4-BE49-F238E27FC236}">
              <a16:creationId xmlns:a16="http://schemas.microsoft.com/office/drawing/2014/main" id="{00000000-0008-0000-1400-000005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9825" y="5010150"/>
          <a:ext cx="2914650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5F" mc:Ignorable="a14" a14:legacySpreadsheetColorIndex="12">
                      <a:gamma/>
                      <a:shade val="37255"/>
                      <a:invGamma/>
                    </a:srgbClr>
                  </a:gs>
                </a:gsLst>
                <a:lin ang="5400000" scaled="1"/>
              </a:gradFill>
              <a:effectLst/>
              <a:latin typeface="Comic Sans MS"/>
            </a:rPr>
            <a:t>Mannschaft</a:t>
          </a:r>
        </a:p>
      </xdr:txBody>
    </xdr:sp>
    <xdr:clientData/>
  </xdr:twoCellAnchor>
  <xdr:twoCellAnchor>
    <xdr:from>
      <xdr:col>2</xdr:col>
      <xdr:colOff>609600</xdr:colOff>
      <xdr:row>47</xdr:row>
      <xdr:rowOff>120650</xdr:rowOff>
    </xdr:from>
    <xdr:to>
      <xdr:col>4</xdr:col>
      <xdr:colOff>190500</xdr:colOff>
      <xdr:row>54</xdr:row>
      <xdr:rowOff>133350</xdr:rowOff>
    </xdr:to>
    <xdr:pic>
      <xdr:nvPicPr>
        <xdr:cNvPr id="15420" name="Picture 6" descr="adler">
          <a:extLst>
            <a:ext uri="{FF2B5EF4-FFF2-40B4-BE49-F238E27FC236}">
              <a16:creationId xmlns:a16="http://schemas.microsoft.com/office/drawing/2014/main" id="{00000000-0008-0000-1400-00003C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400" y="7962900"/>
          <a:ext cx="11049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701675</xdr:colOff>
      <xdr:row>7</xdr:row>
      <xdr:rowOff>22225</xdr:rowOff>
    </xdr:from>
    <xdr:to>
      <xdr:col>5</xdr:col>
      <xdr:colOff>342872</xdr:colOff>
      <xdr:row>9</xdr:row>
      <xdr:rowOff>152446</xdr:rowOff>
    </xdr:to>
    <xdr:sp macro="" textlink="">
      <xdr:nvSpPr>
        <xdr:cNvPr id="15367" name="WordArt 7">
          <a:extLst>
            <a:ext uri="{FF2B5EF4-FFF2-40B4-BE49-F238E27FC236}">
              <a16:creationId xmlns:a16="http://schemas.microsoft.com/office/drawing/2014/main" id="{00000000-0008-0000-1400-000007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1162050"/>
          <a:ext cx="2809875" cy="4476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Landesfinale</a:t>
          </a:r>
        </a:p>
      </xdr:txBody>
    </xdr:sp>
    <xdr:clientData/>
  </xdr:twoCellAnchor>
  <xdr:twoCellAnchor>
    <xdr:from>
      <xdr:col>3</xdr:col>
      <xdr:colOff>19050</xdr:colOff>
      <xdr:row>12</xdr:row>
      <xdr:rowOff>152400</xdr:rowOff>
    </xdr:from>
    <xdr:to>
      <xdr:col>5</xdr:col>
      <xdr:colOff>746134</xdr:colOff>
      <xdr:row>16</xdr:row>
      <xdr:rowOff>152400</xdr:rowOff>
    </xdr:to>
    <xdr:sp macro="" textlink="">
      <xdr:nvSpPr>
        <xdr:cNvPr id="15368" name="WordArt 8">
          <a:extLst>
            <a:ext uri="{FF2B5EF4-FFF2-40B4-BE49-F238E27FC236}">
              <a16:creationId xmlns:a16="http://schemas.microsoft.com/office/drawing/2014/main" id="{00000000-0008-0000-1400-000008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9825" y="2095500"/>
          <a:ext cx="225742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"Sportlichste</a:t>
          </a:r>
        </a:p>
      </xdr:txBody>
    </xdr:sp>
    <xdr:clientData/>
  </xdr:twoCellAnchor>
  <xdr:twoCellAnchor>
    <xdr:from>
      <xdr:col>3</xdr:col>
      <xdr:colOff>209550</xdr:colOff>
      <xdr:row>17</xdr:row>
      <xdr:rowOff>152400</xdr:rowOff>
    </xdr:from>
    <xdr:to>
      <xdr:col>6</xdr:col>
      <xdr:colOff>638175</xdr:colOff>
      <xdr:row>21</xdr:row>
      <xdr:rowOff>152400</xdr:rowOff>
    </xdr:to>
    <xdr:sp macro="" textlink="">
      <xdr:nvSpPr>
        <xdr:cNvPr id="15369" name="WordArt 9">
          <a:extLst>
            <a:ext uri="{FF2B5EF4-FFF2-40B4-BE49-F238E27FC236}">
              <a16:creationId xmlns:a16="http://schemas.microsoft.com/office/drawing/2014/main" id="{00000000-0008-0000-1400-000009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00325" y="2905125"/>
          <a:ext cx="271462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Brandenburgerin"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327025</xdr:colOff>
      <xdr:row>3</xdr:row>
      <xdr:rowOff>98425</xdr:rowOff>
    </xdr:from>
    <xdr:to>
      <xdr:col>6</xdr:col>
      <xdr:colOff>609592</xdr:colOff>
      <xdr:row>9</xdr:row>
      <xdr:rowOff>22225</xdr:rowOff>
    </xdr:to>
    <xdr:sp macro="" textlink="">
      <xdr:nvSpPr>
        <xdr:cNvPr id="16385" name="WordArt 1">
          <a:extLst>
            <a:ext uri="{FF2B5EF4-FFF2-40B4-BE49-F238E27FC236}">
              <a16:creationId xmlns:a16="http://schemas.microsoft.com/office/drawing/2014/main" id="{00000000-0008-0000-1500-000001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4325" y="590550"/>
          <a:ext cx="4972050" cy="895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Urkunde</a:t>
          </a:r>
        </a:p>
      </xdr:txBody>
    </xdr:sp>
    <xdr:clientData/>
  </xdr:twoCellAnchor>
  <xdr:twoCellAnchor>
    <xdr:from>
      <xdr:col>3</xdr:col>
      <xdr:colOff>200025</xdr:colOff>
      <xdr:row>24</xdr:row>
      <xdr:rowOff>0</xdr:rowOff>
    </xdr:from>
    <xdr:to>
      <xdr:col>6</xdr:col>
      <xdr:colOff>19050</xdr:colOff>
      <xdr:row>28</xdr:row>
      <xdr:rowOff>117501</xdr:rowOff>
    </xdr:to>
    <xdr:sp macro="" textlink="">
      <xdr:nvSpPr>
        <xdr:cNvPr id="16386" name="WordArt 2">
          <a:extLst>
            <a:ext uri="{FF2B5EF4-FFF2-40B4-BE49-F238E27FC236}">
              <a16:creationId xmlns:a16="http://schemas.microsoft.com/office/drawing/2014/main" id="{00000000-0008-0000-1500-000002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90800" y="3886200"/>
          <a:ext cx="2105025" cy="771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Comic Sans MS"/>
            </a:rPr>
            <a:t>4. Platz</a:t>
          </a:r>
        </a:p>
      </xdr:txBody>
    </xdr:sp>
    <xdr:clientData/>
  </xdr:twoCellAnchor>
  <xdr:twoCellAnchor editAs="oneCell">
    <xdr:from>
      <xdr:col>0</xdr:col>
      <xdr:colOff>139700</xdr:colOff>
      <xdr:row>12</xdr:row>
      <xdr:rowOff>6350</xdr:rowOff>
    </xdr:from>
    <xdr:to>
      <xdr:col>2</xdr:col>
      <xdr:colOff>552450</xdr:colOff>
      <xdr:row>34</xdr:row>
      <xdr:rowOff>19050</xdr:rowOff>
    </xdr:to>
    <xdr:pic>
      <xdr:nvPicPr>
        <xdr:cNvPr id="16441" name="Picture 3" descr="GOLDCUP">
          <a:extLst>
            <a:ext uri="{FF2B5EF4-FFF2-40B4-BE49-F238E27FC236}">
              <a16:creationId xmlns:a16="http://schemas.microsoft.com/office/drawing/2014/main" id="{00000000-0008-0000-1500-000039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11350"/>
          <a:ext cx="21145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561975</xdr:colOff>
      <xdr:row>29</xdr:row>
      <xdr:rowOff>19050</xdr:rowOff>
    </xdr:from>
    <xdr:to>
      <xdr:col>1</xdr:col>
      <xdr:colOff>793937</xdr:colOff>
      <xdr:row>31</xdr:row>
      <xdr:rowOff>114300</xdr:rowOff>
    </xdr:to>
    <xdr:sp macro="" textlink="">
      <xdr:nvSpPr>
        <xdr:cNvPr id="16388" name="WordArt 4">
          <a:extLst>
            <a:ext uri="{FF2B5EF4-FFF2-40B4-BE49-F238E27FC236}">
              <a16:creationId xmlns:a16="http://schemas.microsoft.com/office/drawing/2014/main" id="{00000000-0008-0000-1500-000004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14450" y="4714875"/>
          <a:ext cx="219075" cy="4191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33" mc:Ignorable="a14" a14:legacySpreadsheetColorIndex="63"/>
              </a:solidFill>
              <a:effectLst/>
              <a:latin typeface="Arial Black"/>
            </a:rPr>
            <a:t>4.</a:t>
          </a:r>
        </a:p>
      </xdr:txBody>
    </xdr:sp>
    <xdr:clientData/>
  </xdr:twoCellAnchor>
  <xdr:twoCellAnchor>
    <xdr:from>
      <xdr:col>3</xdr:col>
      <xdr:colOff>9525</xdr:colOff>
      <xdr:row>30</xdr:row>
      <xdr:rowOff>152400</xdr:rowOff>
    </xdr:from>
    <xdr:to>
      <xdr:col>6</xdr:col>
      <xdr:colOff>638175</xdr:colOff>
      <xdr:row>34</xdr:row>
      <xdr:rowOff>152400</xdr:rowOff>
    </xdr:to>
    <xdr:sp macro="" textlink="">
      <xdr:nvSpPr>
        <xdr:cNvPr id="16389" name="WordArt 5">
          <a:extLst>
            <a:ext uri="{FF2B5EF4-FFF2-40B4-BE49-F238E27FC236}">
              <a16:creationId xmlns:a16="http://schemas.microsoft.com/office/drawing/2014/main" id="{00000000-0008-0000-1500-000005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0300" y="5010150"/>
          <a:ext cx="2914650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5F" mc:Ignorable="a14" a14:legacySpreadsheetColorIndex="12">
                      <a:gamma/>
                      <a:shade val="37255"/>
                      <a:invGamma/>
                    </a:srgbClr>
                  </a:gs>
                </a:gsLst>
                <a:lin ang="5400000" scaled="1"/>
              </a:gradFill>
              <a:effectLst/>
              <a:latin typeface="Comic Sans MS"/>
            </a:rPr>
            <a:t>Mannschaft</a:t>
          </a:r>
        </a:p>
      </xdr:txBody>
    </xdr:sp>
    <xdr:clientData/>
  </xdr:twoCellAnchor>
  <xdr:twoCellAnchor>
    <xdr:from>
      <xdr:col>2</xdr:col>
      <xdr:colOff>609600</xdr:colOff>
      <xdr:row>47</xdr:row>
      <xdr:rowOff>120650</xdr:rowOff>
    </xdr:from>
    <xdr:to>
      <xdr:col>4</xdr:col>
      <xdr:colOff>190500</xdr:colOff>
      <xdr:row>54</xdr:row>
      <xdr:rowOff>133350</xdr:rowOff>
    </xdr:to>
    <xdr:pic>
      <xdr:nvPicPr>
        <xdr:cNvPr id="16444" name="Picture 6" descr="adler">
          <a:extLst>
            <a:ext uri="{FF2B5EF4-FFF2-40B4-BE49-F238E27FC236}">
              <a16:creationId xmlns:a16="http://schemas.microsoft.com/office/drawing/2014/main" id="{00000000-0008-0000-1500-00003C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400" y="7962900"/>
          <a:ext cx="11049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701675</xdr:colOff>
      <xdr:row>7</xdr:row>
      <xdr:rowOff>22225</xdr:rowOff>
    </xdr:from>
    <xdr:to>
      <xdr:col>5</xdr:col>
      <xdr:colOff>342872</xdr:colOff>
      <xdr:row>9</xdr:row>
      <xdr:rowOff>152446</xdr:rowOff>
    </xdr:to>
    <xdr:sp macro="" textlink="">
      <xdr:nvSpPr>
        <xdr:cNvPr id="16391" name="WordArt 7">
          <a:extLst>
            <a:ext uri="{FF2B5EF4-FFF2-40B4-BE49-F238E27FC236}">
              <a16:creationId xmlns:a16="http://schemas.microsoft.com/office/drawing/2014/main" id="{00000000-0008-0000-1500-000007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1162050"/>
          <a:ext cx="2809875" cy="4476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Landesfinale</a:t>
          </a:r>
        </a:p>
      </xdr:txBody>
    </xdr:sp>
    <xdr:clientData/>
  </xdr:twoCellAnchor>
  <xdr:twoCellAnchor>
    <xdr:from>
      <xdr:col>3</xdr:col>
      <xdr:colOff>19050</xdr:colOff>
      <xdr:row>12</xdr:row>
      <xdr:rowOff>152400</xdr:rowOff>
    </xdr:from>
    <xdr:to>
      <xdr:col>5</xdr:col>
      <xdr:colOff>746134</xdr:colOff>
      <xdr:row>16</xdr:row>
      <xdr:rowOff>152400</xdr:rowOff>
    </xdr:to>
    <xdr:sp macro="" textlink="">
      <xdr:nvSpPr>
        <xdr:cNvPr id="16392" name="WordArt 8">
          <a:extLst>
            <a:ext uri="{FF2B5EF4-FFF2-40B4-BE49-F238E27FC236}">
              <a16:creationId xmlns:a16="http://schemas.microsoft.com/office/drawing/2014/main" id="{00000000-0008-0000-1500-000008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9825" y="2095500"/>
          <a:ext cx="225742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"Sportlichste</a:t>
          </a:r>
        </a:p>
      </xdr:txBody>
    </xdr:sp>
    <xdr:clientData/>
  </xdr:twoCellAnchor>
  <xdr:twoCellAnchor>
    <xdr:from>
      <xdr:col>3</xdr:col>
      <xdr:colOff>209550</xdr:colOff>
      <xdr:row>17</xdr:row>
      <xdr:rowOff>152400</xdr:rowOff>
    </xdr:from>
    <xdr:to>
      <xdr:col>6</xdr:col>
      <xdr:colOff>638175</xdr:colOff>
      <xdr:row>21</xdr:row>
      <xdr:rowOff>152400</xdr:rowOff>
    </xdr:to>
    <xdr:sp macro="" textlink="">
      <xdr:nvSpPr>
        <xdr:cNvPr id="16393" name="WordArt 9">
          <a:extLst>
            <a:ext uri="{FF2B5EF4-FFF2-40B4-BE49-F238E27FC236}">
              <a16:creationId xmlns:a16="http://schemas.microsoft.com/office/drawing/2014/main" id="{00000000-0008-0000-1500-000009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00325" y="2905125"/>
          <a:ext cx="271462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Brandenburgerin"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327025</xdr:colOff>
      <xdr:row>3</xdr:row>
      <xdr:rowOff>98425</xdr:rowOff>
    </xdr:from>
    <xdr:to>
      <xdr:col>6</xdr:col>
      <xdr:colOff>609592</xdr:colOff>
      <xdr:row>9</xdr:row>
      <xdr:rowOff>22225</xdr:rowOff>
    </xdr:to>
    <xdr:sp macro="" textlink="">
      <xdr:nvSpPr>
        <xdr:cNvPr id="17409" name="WordArt 1">
          <a:extLst>
            <a:ext uri="{FF2B5EF4-FFF2-40B4-BE49-F238E27FC236}">
              <a16:creationId xmlns:a16="http://schemas.microsoft.com/office/drawing/2014/main" id="{00000000-0008-0000-1600-000001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4325" y="590550"/>
          <a:ext cx="4972050" cy="895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Urkunde</a:t>
          </a:r>
        </a:p>
      </xdr:txBody>
    </xdr:sp>
    <xdr:clientData/>
  </xdr:twoCellAnchor>
  <xdr:twoCellAnchor>
    <xdr:from>
      <xdr:col>3</xdr:col>
      <xdr:colOff>200025</xdr:colOff>
      <xdr:row>24</xdr:row>
      <xdr:rowOff>0</xdr:rowOff>
    </xdr:from>
    <xdr:to>
      <xdr:col>6</xdr:col>
      <xdr:colOff>19050</xdr:colOff>
      <xdr:row>28</xdr:row>
      <xdr:rowOff>117501</xdr:rowOff>
    </xdr:to>
    <xdr:sp macro="" textlink="">
      <xdr:nvSpPr>
        <xdr:cNvPr id="17410" name="WordArt 2">
          <a:extLst>
            <a:ext uri="{FF2B5EF4-FFF2-40B4-BE49-F238E27FC236}">
              <a16:creationId xmlns:a16="http://schemas.microsoft.com/office/drawing/2014/main" id="{00000000-0008-0000-1600-000002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90800" y="3886200"/>
          <a:ext cx="2105025" cy="771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Comic Sans MS"/>
            </a:rPr>
            <a:t>5. Platz</a:t>
          </a:r>
        </a:p>
      </xdr:txBody>
    </xdr:sp>
    <xdr:clientData/>
  </xdr:twoCellAnchor>
  <xdr:twoCellAnchor editAs="oneCell">
    <xdr:from>
      <xdr:col>0</xdr:col>
      <xdr:colOff>139700</xdr:colOff>
      <xdr:row>12</xdr:row>
      <xdr:rowOff>6350</xdr:rowOff>
    </xdr:from>
    <xdr:to>
      <xdr:col>2</xdr:col>
      <xdr:colOff>552450</xdr:colOff>
      <xdr:row>34</xdr:row>
      <xdr:rowOff>19050</xdr:rowOff>
    </xdr:to>
    <xdr:pic>
      <xdr:nvPicPr>
        <xdr:cNvPr id="17465" name="Picture 3" descr="GOLDCUP">
          <a:extLst>
            <a:ext uri="{FF2B5EF4-FFF2-40B4-BE49-F238E27FC236}">
              <a16:creationId xmlns:a16="http://schemas.microsoft.com/office/drawing/2014/main" id="{00000000-0008-0000-1600-000039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11350"/>
          <a:ext cx="21145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561975</xdr:colOff>
      <xdr:row>29</xdr:row>
      <xdr:rowOff>19050</xdr:rowOff>
    </xdr:from>
    <xdr:to>
      <xdr:col>1</xdr:col>
      <xdr:colOff>793937</xdr:colOff>
      <xdr:row>31</xdr:row>
      <xdr:rowOff>114300</xdr:rowOff>
    </xdr:to>
    <xdr:sp macro="" textlink="">
      <xdr:nvSpPr>
        <xdr:cNvPr id="17412" name="WordArt 4">
          <a:extLst>
            <a:ext uri="{FF2B5EF4-FFF2-40B4-BE49-F238E27FC236}">
              <a16:creationId xmlns:a16="http://schemas.microsoft.com/office/drawing/2014/main" id="{00000000-0008-0000-1600-000004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14450" y="4714875"/>
          <a:ext cx="219075" cy="4191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33" mc:Ignorable="a14" a14:legacySpreadsheetColorIndex="63"/>
              </a:solidFill>
              <a:effectLst/>
              <a:latin typeface="Arial Black"/>
            </a:rPr>
            <a:t>5.</a:t>
          </a:r>
        </a:p>
      </xdr:txBody>
    </xdr: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628650</xdr:colOff>
      <xdr:row>35</xdr:row>
      <xdr:rowOff>0</xdr:rowOff>
    </xdr:to>
    <xdr:sp macro="" textlink="">
      <xdr:nvSpPr>
        <xdr:cNvPr id="17413" name="WordArt 5">
          <a:extLst>
            <a:ext uri="{FF2B5EF4-FFF2-40B4-BE49-F238E27FC236}">
              <a16:creationId xmlns:a16="http://schemas.microsoft.com/office/drawing/2014/main" id="{00000000-0008-0000-1600-000005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0775" y="5019675"/>
          <a:ext cx="2914650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5F" mc:Ignorable="a14" a14:legacySpreadsheetColorIndex="12">
                      <a:gamma/>
                      <a:shade val="37255"/>
                      <a:invGamma/>
                    </a:srgbClr>
                  </a:gs>
                </a:gsLst>
                <a:lin ang="5400000" scaled="1"/>
              </a:gradFill>
              <a:effectLst/>
              <a:latin typeface="Comic Sans MS"/>
            </a:rPr>
            <a:t>Mannschaft</a:t>
          </a:r>
        </a:p>
      </xdr:txBody>
    </xdr:sp>
    <xdr:clientData/>
  </xdr:twoCellAnchor>
  <xdr:twoCellAnchor>
    <xdr:from>
      <xdr:col>2</xdr:col>
      <xdr:colOff>609600</xdr:colOff>
      <xdr:row>47</xdr:row>
      <xdr:rowOff>120650</xdr:rowOff>
    </xdr:from>
    <xdr:to>
      <xdr:col>4</xdr:col>
      <xdr:colOff>190500</xdr:colOff>
      <xdr:row>54</xdr:row>
      <xdr:rowOff>133350</xdr:rowOff>
    </xdr:to>
    <xdr:pic>
      <xdr:nvPicPr>
        <xdr:cNvPr id="17468" name="Picture 6" descr="adler">
          <a:extLst>
            <a:ext uri="{FF2B5EF4-FFF2-40B4-BE49-F238E27FC236}">
              <a16:creationId xmlns:a16="http://schemas.microsoft.com/office/drawing/2014/main" id="{00000000-0008-0000-1600-00003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400" y="7962900"/>
          <a:ext cx="11049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701675</xdr:colOff>
      <xdr:row>7</xdr:row>
      <xdr:rowOff>22225</xdr:rowOff>
    </xdr:from>
    <xdr:to>
      <xdr:col>5</xdr:col>
      <xdr:colOff>342872</xdr:colOff>
      <xdr:row>9</xdr:row>
      <xdr:rowOff>152446</xdr:rowOff>
    </xdr:to>
    <xdr:sp macro="" textlink="">
      <xdr:nvSpPr>
        <xdr:cNvPr id="17415" name="WordArt 7">
          <a:extLst>
            <a:ext uri="{FF2B5EF4-FFF2-40B4-BE49-F238E27FC236}">
              <a16:creationId xmlns:a16="http://schemas.microsoft.com/office/drawing/2014/main" id="{00000000-0008-0000-1600-000007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1162050"/>
          <a:ext cx="2809875" cy="4476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Landesfinale</a:t>
          </a:r>
        </a:p>
      </xdr:txBody>
    </xdr:sp>
    <xdr:clientData/>
  </xdr:twoCellAnchor>
  <xdr:twoCellAnchor>
    <xdr:from>
      <xdr:col>3</xdr:col>
      <xdr:colOff>19050</xdr:colOff>
      <xdr:row>12</xdr:row>
      <xdr:rowOff>152400</xdr:rowOff>
    </xdr:from>
    <xdr:to>
      <xdr:col>5</xdr:col>
      <xdr:colOff>746134</xdr:colOff>
      <xdr:row>16</xdr:row>
      <xdr:rowOff>152400</xdr:rowOff>
    </xdr:to>
    <xdr:sp macro="" textlink="">
      <xdr:nvSpPr>
        <xdr:cNvPr id="17416" name="WordArt 8">
          <a:extLst>
            <a:ext uri="{FF2B5EF4-FFF2-40B4-BE49-F238E27FC236}">
              <a16:creationId xmlns:a16="http://schemas.microsoft.com/office/drawing/2014/main" id="{00000000-0008-0000-1600-000008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9825" y="2095500"/>
          <a:ext cx="225742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"Sportlichste</a:t>
          </a:r>
        </a:p>
      </xdr:txBody>
    </xdr:sp>
    <xdr:clientData/>
  </xdr:twoCellAnchor>
  <xdr:twoCellAnchor>
    <xdr:from>
      <xdr:col>3</xdr:col>
      <xdr:colOff>174625</xdr:colOff>
      <xdr:row>17</xdr:row>
      <xdr:rowOff>152400</xdr:rowOff>
    </xdr:from>
    <xdr:to>
      <xdr:col>6</xdr:col>
      <xdr:colOff>638175</xdr:colOff>
      <xdr:row>21</xdr:row>
      <xdr:rowOff>152400</xdr:rowOff>
    </xdr:to>
    <xdr:sp macro="" textlink="">
      <xdr:nvSpPr>
        <xdr:cNvPr id="17417" name="WordArt 9">
          <a:extLst>
            <a:ext uri="{FF2B5EF4-FFF2-40B4-BE49-F238E27FC236}">
              <a16:creationId xmlns:a16="http://schemas.microsoft.com/office/drawing/2014/main" id="{00000000-0008-0000-1600-000009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1750" y="2905125"/>
          <a:ext cx="2743200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Brandenburgerin"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327025</xdr:colOff>
      <xdr:row>3</xdr:row>
      <xdr:rowOff>98425</xdr:rowOff>
    </xdr:from>
    <xdr:to>
      <xdr:col>6</xdr:col>
      <xdr:colOff>609592</xdr:colOff>
      <xdr:row>9</xdr:row>
      <xdr:rowOff>22225</xdr:rowOff>
    </xdr:to>
    <xdr:sp macro="" textlink="">
      <xdr:nvSpPr>
        <xdr:cNvPr id="18433" name="WordArt 1">
          <a:extLst>
            <a:ext uri="{FF2B5EF4-FFF2-40B4-BE49-F238E27FC236}">
              <a16:creationId xmlns:a16="http://schemas.microsoft.com/office/drawing/2014/main" id="{00000000-0008-0000-1700-000001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4325" y="590550"/>
          <a:ext cx="4972050" cy="895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Urkunde</a:t>
          </a:r>
        </a:p>
      </xdr:txBody>
    </xdr:sp>
    <xdr:clientData/>
  </xdr:twoCellAnchor>
  <xdr:twoCellAnchor>
    <xdr:from>
      <xdr:col>3</xdr:col>
      <xdr:colOff>200025</xdr:colOff>
      <xdr:row>24</xdr:row>
      <xdr:rowOff>0</xdr:rowOff>
    </xdr:from>
    <xdr:to>
      <xdr:col>6</xdr:col>
      <xdr:colOff>19050</xdr:colOff>
      <xdr:row>28</xdr:row>
      <xdr:rowOff>117501</xdr:rowOff>
    </xdr:to>
    <xdr:sp macro="" textlink="">
      <xdr:nvSpPr>
        <xdr:cNvPr id="18434" name="WordArt 2">
          <a:extLst>
            <a:ext uri="{FF2B5EF4-FFF2-40B4-BE49-F238E27FC236}">
              <a16:creationId xmlns:a16="http://schemas.microsoft.com/office/drawing/2014/main" id="{00000000-0008-0000-1700-000002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90800" y="3886200"/>
          <a:ext cx="2105025" cy="771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Comic Sans MS"/>
            </a:rPr>
            <a:t>6. Platz</a:t>
          </a:r>
        </a:p>
      </xdr:txBody>
    </xdr:sp>
    <xdr:clientData/>
  </xdr:twoCellAnchor>
  <xdr:twoCellAnchor editAs="oneCell">
    <xdr:from>
      <xdr:col>0</xdr:col>
      <xdr:colOff>139700</xdr:colOff>
      <xdr:row>12</xdr:row>
      <xdr:rowOff>6350</xdr:rowOff>
    </xdr:from>
    <xdr:to>
      <xdr:col>2</xdr:col>
      <xdr:colOff>552450</xdr:colOff>
      <xdr:row>34</xdr:row>
      <xdr:rowOff>19050</xdr:rowOff>
    </xdr:to>
    <xdr:pic>
      <xdr:nvPicPr>
        <xdr:cNvPr id="18489" name="Picture 3" descr="GOLDCUP">
          <a:extLst>
            <a:ext uri="{FF2B5EF4-FFF2-40B4-BE49-F238E27FC236}">
              <a16:creationId xmlns:a16="http://schemas.microsoft.com/office/drawing/2014/main" id="{00000000-0008-0000-1700-000039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11350"/>
          <a:ext cx="21145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561975</xdr:colOff>
      <xdr:row>29</xdr:row>
      <xdr:rowOff>19050</xdr:rowOff>
    </xdr:from>
    <xdr:to>
      <xdr:col>1</xdr:col>
      <xdr:colOff>793937</xdr:colOff>
      <xdr:row>31</xdr:row>
      <xdr:rowOff>114300</xdr:rowOff>
    </xdr:to>
    <xdr:sp macro="" textlink="">
      <xdr:nvSpPr>
        <xdr:cNvPr id="18436" name="WordArt 4">
          <a:extLst>
            <a:ext uri="{FF2B5EF4-FFF2-40B4-BE49-F238E27FC236}">
              <a16:creationId xmlns:a16="http://schemas.microsoft.com/office/drawing/2014/main" id="{00000000-0008-0000-1700-000004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14450" y="4714875"/>
          <a:ext cx="219075" cy="4191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33" mc:Ignorable="a14" a14:legacySpreadsheetColorIndex="63"/>
              </a:solidFill>
              <a:effectLst/>
              <a:latin typeface="Arial Black"/>
            </a:rPr>
            <a:t>6.</a:t>
          </a:r>
        </a:p>
      </xdr:txBody>
    </xdr:sp>
    <xdr:clientData/>
  </xdr:twoCellAnchor>
  <xdr:twoCellAnchor>
    <xdr:from>
      <xdr:col>3</xdr:col>
      <xdr:colOff>9525</xdr:colOff>
      <xdr:row>30</xdr:row>
      <xdr:rowOff>152400</xdr:rowOff>
    </xdr:from>
    <xdr:to>
      <xdr:col>6</xdr:col>
      <xdr:colOff>638175</xdr:colOff>
      <xdr:row>34</xdr:row>
      <xdr:rowOff>152400</xdr:rowOff>
    </xdr:to>
    <xdr:sp macro="" textlink="">
      <xdr:nvSpPr>
        <xdr:cNvPr id="18437" name="WordArt 5">
          <a:extLst>
            <a:ext uri="{FF2B5EF4-FFF2-40B4-BE49-F238E27FC236}">
              <a16:creationId xmlns:a16="http://schemas.microsoft.com/office/drawing/2014/main" id="{00000000-0008-0000-1700-000005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0300" y="5010150"/>
          <a:ext cx="2914650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5F" mc:Ignorable="a14" a14:legacySpreadsheetColorIndex="12">
                      <a:gamma/>
                      <a:shade val="37255"/>
                      <a:invGamma/>
                    </a:srgbClr>
                  </a:gs>
                </a:gsLst>
                <a:lin ang="5400000" scaled="1"/>
              </a:gradFill>
              <a:effectLst/>
              <a:latin typeface="Comic Sans MS"/>
            </a:rPr>
            <a:t>Mannschaft</a:t>
          </a:r>
        </a:p>
      </xdr:txBody>
    </xdr:sp>
    <xdr:clientData/>
  </xdr:twoCellAnchor>
  <xdr:twoCellAnchor>
    <xdr:from>
      <xdr:col>2</xdr:col>
      <xdr:colOff>609600</xdr:colOff>
      <xdr:row>47</xdr:row>
      <xdr:rowOff>120650</xdr:rowOff>
    </xdr:from>
    <xdr:to>
      <xdr:col>4</xdr:col>
      <xdr:colOff>190500</xdr:colOff>
      <xdr:row>54</xdr:row>
      <xdr:rowOff>133350</xdr:rowOff>
    </xdr:to>
    <xdr:pic>
      <xdr:nvPicPr>
        <xdr:cNvPr id="18492" name="Picture 6" descr="adler">
          <a:extLst>
            <a:ext uri="{FF2B5EF4-FFF2-40B4-BE49-F238E27FC236}">
              <a16:creationId xmlns:a16="http://schemas.microsoft.com/office/drawing/2014/main" id="{00000000-0008-0000-1700-00003C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400" y="7962900"/>
          <a:ext cx="11049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701675</xdr:colOff>
      <xdr:row>7</xdr:row>
      <xdr:rowOff>22225</xdr:rowOff>
    </xdr:from>
    <xdr:to>
      <xdr:col>5</xdr:col>
      <xdr:colOff>342872</xdr:colOff>
      <xdr:row>9</xdr:row>
      <xdr:rowOff>152446</xdr:rowOff>
    </xdr:to>
    <xdr:sp macro="" textlink="">
      <xdr:nvSpPr>
        <xdr:cNvPr id="18439" name="WordArt 7">
          <a:extLst>
            <a:ext uri="{FF2B5EF4-FFF2-40B4-BE49-F238E27FC236}">
              <a16:creationId xmlns:a16="http://schemas.microsoft.com/office/drawing/2014/main" id="{00000000-0008-0000-1700-000007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1162050"/>
          <a:ext cx="2809875" cy="4476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Landesfinale</a:t>
          </a:r>
        </a:p>
      </xdr:txBody>
    </xdr:sp>
    <xdr:clientData/>
  </xdr:twoCellAnchor>
  <xdr:twoCellAnchor>
    <xdr:from>
      <xdr:col>3</xdr:col>
      <xdr:colOff>19050</xdr:colOff>
      <xdr:row>12</xdr:row>
      <xdr:rowOff>152400</xdr:rowOff>
    </xdr:from>
    <xdr:to>
      <xdr:col>5</xdr:col>
      <xdr:colOff>746134</xdr:colOff>
      <xdr:row>16</xdr:row>
      <xdr:rowOff>152400</xdr:rowOff>
    </xdr:to>
    <xdr:sp macro="" textlink="">
      <xdr:nvSpPr>
        <xdr:cNvPr id="18440" name="WordArt 8">
          <a:extLst>
            <a:ext uri="{FF2B5EF4-FFF2-40B4-BE49-F238E27FC236}">
              <a16:creationId xmlns:a16="http://schemas.microsoft.com/office/drawing/2014/main" id="{00000000-0008-0000-1700-000008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9825" y="2095500"/>
          <a:ext cx="225742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"Sportlichste</a:t>
          </a:r>
        </a:p>
      </xdr:txBody>
    </xdr:sp>
    <xdr:clientData/>
  </xdr:twoCellAnchor>
  <xdr:twoCellAnchor>
    <xdr:from>
      <xdr:col>3</xdr:col>
      <xdr:colOff>209550</xdr:colOff>
      <xdr:row>17</xdr:row>
      <xdr:rowOff>152400</xdr:rowOff>
    </xdr:from>
    <xdr:to>
      <xdr:col>6</xdr:col>
      <xdr:colOff>638175</xdr:colOff>
      <xdr:row>21</xdr:row>
      <xdr:rowOff>152400</xdr:rowOff>
    </xdr:to>
    <xdr:sp macro="" textlink="">
      <xdr:nvSpPr>
        <xdr:cNvPr id="18441" name="WordArt 9">
          <a:extLst>
            <a:ext uri="{FF2B5EF4-FFF2-40B4-BE49-F238E27FC236}">
              <a16:creationId xmlns:a16="http://schemas.microsoft.com/office/drawing/2014/main" id="{00000000-0008-0000-1700-000009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00325" y="2905125"/>
          <a:ext cx="271462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Brandenburgerin"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19</xdr:row>
      <xdr:rowOff>120650</xdr:rowOff>
    </xdr:from>
    <xdr:to>
      <xdr:col>7</xdr:col>
      <xdr:colOff>685800</xdr:colOff>
      <xdr:row>22</xdr:row>
      <xdr:rowOff>174686</xdr:rowOff>
    </xdr:to>
    <xdr:sp macro="" textlink="">
      <xdr:nvSpPr>
        <xdr:cNvPr id="20481" name="WordArt 1">
          <a:extLst>
            <a:ext uri="{FF2B5EF4-FFF2-40B4-BE49-F238E27FC236}">
              <a16:creationId xmlns:a16="http://schemas.microsoft.com/office/drawing/2014/main" id="{00000000-0008-0000-1E00-0000015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72175" y="5048250"/>
          <a:ext cx="2362200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9966" mc:Ignorable="a14" a14:legacySpreadsheetColorIndex="57"/>
              </a:solidFill>
              <a:effectLst/>
              <a:latin typeface="Arial Black"/>
            </a:rPr>
            <a:t>weiblich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3</xdr:row>
      <xdr:rowOff>139700</xdr:rowOff>
    </xdr:from>
    <xdr:to>
      <xdr:col>6</xdr:col>
      <xdr:colOff>666750</xdr:colOff>
      <xdr:row>8</xdr:row>
      <xdr:rowOff>63500</xdr:rowOff>
    </xdr:to>
    <xdr:sp macro="" textlink="">
      <xdr:nvSpPr>
        <xdr:cNvPr id="1088" name="WordArt 1">
          <a:extLst>
            <a:ext uri="{FF2B5EF4-FFF2-40B4-BE49-F238E27FC236}">
              <a16:creationId xmlns:a16="http://schemas.microsoft.com/office/drawing/2014/main" id="{00000000-0008-0000-0400-00004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8300" y="615950"/>
          <a:ext cx="5048250" cy="717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Arial Black" panose="020B0A04020102020204" pitchFamily="34" charset="0"/>
            </a:rPr>
            <a:t>Urkunde</a:t>
          </a:r>
        </a:p>
      </xdr:txBody>
    </xdr:sp>
    <xdr:clientData/>
  </xdr:twoCellAnchor>
  <xdr:twoCellAnchor>
    <xdr:from>
      <xdr:col>3</xdr:col>
      <xdr:colOff>19050</xdr:colOff>
      <xdr:row>25</xdr:row>
      <xdr:rowOff>6350</xdr:rowOff>
    </xdr:from>
    <xdr:to>
      <xdr:col>6</xdr:col>
      <xdr:colOff>647700</xdr:colOff>
      <xdr:row>31</xdr:row>
      <xdr:rowOff>63500</xdr:rowOff>
    </xdr:to>
    <xdr:sp macro="" textlink="">
      <xdr:nvSpPr>
        <xdr:cNvPr id="1089" name="WordArt 6">
          <a:extLst>
            <a:ext uri="{FF2B5EF4-FFF2-40B4-BE49-F238E27FC236}">
              <a16:creationId xmlns:a16="http://schemas.microsoft.com/office/drawing/2014/main" id="{00000000-0008-0000-0400-00004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2850" y="3975100"/>
          <a:ext cx="2914650" cy="10096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Comic Sans MS" panose="030F0702030302020204" pitchFamily="66" charset="0"/>
            </a:rPr>
            <a:t>1. Platz</a:t>
          </a:r>
        </a:p>
      </xdr:txBody>
    </xdr:sp>
    <xdr:clientData/>
  </xdr:twoCellAnchor>
  <xdr:twoCellAnchor editAs="oneCell">
    <xdr:from>
      <xdr:col>0</xdr:col>
      <xdr:colOff>152400</xdr:colOff>
      <xdr:row>10</xdr:row>
      <xdr:rowOff>139700</xdr:rowOff>
    </xdr:from>
    <xdr:to>
      <xdr:col>2</xdr:col>
      <xdr:colOff>546100</xdr:colOff>
      <xdr:row>32</xdr:row>
      <xdr:rowOff>152400</xdr:rowOff>
    </xdr:to>
    <xdr:pic>
      <xdr:nvPicPr>
        <xdr:cNvPr id="1090" name="Picture 7" descr="GOLDCUP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27200"/>
          <a:ext cx="209550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10</xdr:row>
      <xdr:rowOff>139700</xdr:rowOff>
    </xdr:from>
    <xdr:to>
      <xdr:col>2</xdr:col>
      <xdr:colOff>552450</xdr:colOff>
      <xdr:row>32</xdr:row>
      <xdr:rowOff>152400</xdr:rowOff>
    </xdr:to>
    <xdr:pic>
      <xdr:nvPicPr>
        <xdr:cNvPr id="1091" name="Picture 8" descr="GOLDCUP">
          <a:extLst>
            <a:ext uri="{FF2B5EF4-FFF2-40B4-BE49-F238E27FC236}">
              <a16:creationId xmlns:a16="http://schemas.microsoft.com/office/drawing/2014/main" id="{00000000-0008-0000-04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27200"/>
          <a:ext cx="20891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549275</xdr:colOff>
      <xdr:row>27</xdr:row>
      <xdr:rowOff>133350</xdr:rowOff>
    </xdr:from>
    <xdr:to>
      <xdr:col>1</xdr:col>
      <xdr:colOff>904875</xdr:colOff>
      <xdr:row>30</xdr:row>
      <xdr:rowOff>152400</xdr:rowOff>
    </xdr:to>
    <xdr:sp macro="" textlink="">
      <xdr:nvSpPr>
        <xdr:cNvPr id="1038" name="WordArt 14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875" y="4505325"/>
          <a:ext cx="342900" cy="504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Arial Black"/>
            </a:rPr>
            <a:t>1.</a:t>
          </a:r>
        </a:p>
      </xdr:txBody>
    </xdr:sp>
    <xdr:clientData/>
  </xdr:twoCellAnchor>
  <xdr:twoCellAnchor>
    <xdr:from>
      <xdr:col>2</xdr:col>
      <xdr:colOff>12700</xdr:colOff>
      <xdr:row>7</xdr:row>
      <xdr:rowOff>0</xdr:rowOff>
    </xdr:from>
    <xdr:to>
      <xdr:col>5</xdr:col>
      <xdr:colOff>438150</xdr:colOff>
      <xdr:row>9</xdr:row>
      <xdr:rowOff>120650</xdr:rowOff>
    </xdr:to>
    <xdr:sp macro="" textlink="">
      <xdr:nvSpPr>
        <xdr:cNvPr id="1093" name="WordArt 15">
          <a:extLst>
            <a:ext uri="{FF2B5EF4-FFF2-40B4-BE49-F238E27FC236}">
              <a16:creationId xmlns:a16="http://schemas.microsoft.com/office/drawing/2014/main" id="{00000000-0008-0000-0400-00004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111250"/>
          <a:ext cx="2711450" cy="4381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Landesfinale</a:t>
          </a:r>
        </a:p>
      </xdr:txBody>
    </xdr:sp>
    <xdr:clientData/>
  </xdr:twoCellAnchor>
  <xdr:twoCellAnchor editAs="oneCell">
    <xdr:from>
      <xdr:col>2</xdr:col>
      <xdr:colOff>590550</xdr:colOff>
      <xdr:row>44</xdr:row>
      <xdr:rowOff>76200</xdr:rowOff>
    </xdr:from>
    <xdr:to>
      <xdr:col>4</xdr:col>
      <xdr:colOff>241300</xdr:colOff>
      <xdr:row>51</xdr:row>
      <xdr:rowOff>196850</xdr:rowOff>
    </xdr:to>
    <xdr:pic>
      <xdr:nvPicPr>
        <xdr:cNvPr id="1094" name="Picture 16" descr="adler">
          <a:extLst>
            <a:ext uri="{FF2B5EF4-FFF2-40B4-BE49-F238E27FC236}">
              <a16:creationId xmlns:a16="http://schemas.microsoft.com/office/drawing/2014/main" id="{00000000-0008-0000-04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350" y="7708900"/>
          <a:ext cx="117475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12700</xdr:colOff>
      <xdr:row>13</xdr:row>
      <xdr:rowOff>6350</xdr:rowOff>
    </xdr:from>
    <xdr:to>
      <xdr:col>5</xdr:col>
      <xdr:colOff>552450</xdr:colOff>
      <xdr:row>17</xdr:row>
      <xdr:rowOff>6350</xdr:rowOff>
    </xdr:to>
    <xdr:sp macro="" textlink="">
      <xdr:nvSpPr>
        <xdr:cNvPr id="1095" name="WordArt 17">
          <a:extLst>
            <a:ext uri="{FF2B5EF4-FFF2-40B4-BE49-F238E27FC236}">
              <a16:creationId xmlns:a16="http://schemas.microsoft.com/office/drawing/2014/main" id="{00000000-0008-0000-0400-00004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0" y="2070100"/>
          <a:ext cx="206375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"Sportlichste</a:t>
          </a:r>
        </a:p>
      </xdr:txBody>
    </xdr:sp>
    <xdr:clientData/>
  </xdr:twoCellAnchor>
  <xdr:twoCellAnchor>
    <xdr:from>
      <xdr:col>3</xdr:col>
      <xdr:colOff>190500</xdr:colOff>
      <xdr:row>18</xdr:row>
      <xdr:rowOff>0</xdr:rowOff>
    </xdr:from>
    <xdr:to>
      <xdr:col>6</xdr:col>
      <xdr:colOff>476250</xdr:colOff>
      <xdr:row>22</xdr:row>
      <xdr:rowOff>0</xdr:rowOff>
    </xdr:to>
    <xdr:sp macro="" textlink="">
      <xdr:nvSpPr>
        <xdr:cNvPr id="1096" name="WordArt 18">
          <a:extLst>
            <a:ext uri="{FF2B5EF4-FFF2-40B4-BE49-F238E27FC236}">
              <a16:creationId xmlns:a16="http://schemas.microsoft.com/office/drawing/2014/main" id="{00000000-0008-0000-0400-00004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54300" y="2857500"/>
          <a:ext cx="257175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Brandenburgerin"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3</xdr:row>
      <xdr:rowOff>152400</xdr:rowOff>
    </xdr:from>
    <xdr:to>
      <xdr:col>6</xdr:col>
      <xdr:colOff>647700</xdr:colOff>
      <xdr:row>8</xdr:row>
      <xdr:rowOff>76200</xdr:rowOff>
    </xdr:to>
    <xdr:sp macro="" textlink="">
      <xdr:nvSpPr>
        <xdr:cNvPr id="2107" name="WordArt 1">
          <a:extLst>
            <a:ext uri="{FF2B5EF4-FFF2-40B4-BE49-F238E27FC236}">
              <a16:creationId xmlns:a16="http://schemas.microsoft.com/office/drawing/2014/main" id="{00000000-0008-0000-0500-00003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5600" y="628650"/>
          <a:ext cx="5041900" cy="717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Arial Black" panose="020B0A04020102020204" pitchFamily="34" charset="0"/>
            </a:rPr>
            <a:t>Urkunde</a:t>
          </a:r>
        </a:p>
      </xdr:txBody>
    </xdr:sp>
    <xdr:clientData/>
  </xdr:twoCellAnchor>
  <xdr:twoCellAnchor>
    <xdr:from>
      <xdr:col>3</xdr:col>
      <xdr:colOff>12700</xdr:colOff>
      <xdr:row>25</xdr:row>
      <xdr:rowOff>0</xdr:rowOff>
    </xdr:from>
    <xdr:to>
      <xdr:col>6</xdr:col>
      <xdr:colOff>641350</xdr:colOff>
      <xdr:row>31</xdr:row>
      <xdr:rowOff>57150</xdr:rowOff>
    </xdr:to>
    <xdr:sp macro="" textlink="">
      <xdr:nvSpPr>
        <xdr:cNvPr id="2108" name="WordArt 3">
          <a:extLst>
            <a:ext uri="{FF2B5EF4-FFF2-40B4-BE49-F238E27FC236}">
              <a16:creationId xmlns:a16="http://schemas.microsoft.com/office/drawing/2014/main" id="{00000000-0008-0000-0500-00003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0" y="3968750"/>
          <a:ext cx="2914650" cy="10096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Comic Sans MS" panose="030F0702030302020204" pitchFamily="66" charset="0"/>
            </a:rPr>
            <a:t>2. Platz</a:t>
          </a:r>
        </a:p>
      </xdr:txBody>
    </xdr:sp>
    <xdr:clientData/>
  </xdr:twoCellAnchor>
  <xdr:twoCellAnchor editAs="oneCell">
    <xdr:from>
      <xdr:col>0</xdr:col>
      <xdr:colOff>152400</xdr:colOff>
      <xdr:row>10</xdr:row>
      <xdr:rowOff>139700</xdr:rowOff>
    </xdr:from>
    <xdr:to>
      <xdr:col>2</xdr:col>
      <xdr:colOff>546100</xdr:colOff>
      <xdr:row>32</xdr:row>
      <xdr:rowOff>152400</xdr:rowOff>
    </xdr:to>
    <xdr:pic>
      <xdr:nvPicPr>
        <xdr:cNvPr id="2109" name="Picture 4" descr="GOLDCUP">
          <a:extLst>
            <a:ext uri="{FF2B5EF4-FFF2-40B4-BE49-F238E27FC236}">
              <a16:creationId xmlns:a16="http://schemas.microsoft.com/office/drawing/2014/main" id="{00000000-0008-0000-05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27200"/>
          <a:ext cx="209550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10</xdr:row>
      <xdr:rowOff>139700</xdr:rowOff>
    </xdr:from>
    <xdr:to>
      <xdr:col>2</xdr:col>
      <xdr:colOff>552450</xdr:colOff>
      <xdr:row>32</xdr:row>
      <xdr:rowOff>152400</xdr:rowOff>
    </xdr:to>
    <xdr:pic>
      <xdr:nvPicPr>
        <xdr:cNvPr id="2110" name="Picture 5" descr="GOLDCUP">
          <a:extLst>
            <a:ext uri="{FF2B5EF4-FFF2-40B4-BE49-F238E27FC236}">
              <a16:creationId xmlns:a16="http://schemas.microsoft.com/office/drawing/2014/main" id="{00000000-0008-0000-05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27200"/>
          <a:ext cx="20891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549275</xdr:colOff>
      <xdr:row>27</xdr:row>
      <xdr:rowOff>133350</xdr:rowOff>
    </xdr:from>
    <xdr:to>
      <xdr:col>1</xdr:col>
      <xdr:colOff>904875</xdr:colOff>
      <xdr:row>30</xdr:row>
      <xdr:rowOff>152400</xdr:rowOff>
    </xdr:to>
    <xdr:sp macro="" textlink="">
      <xdr:nvSpPr>
        <xdr:cNvPr id="2057" name="WordArt 9">
          <a:extLst>
            <a:ext uri="{FF2B5EF4-FFF2-40B4-BE49-F238E27FC236}">
              <a16:creationId xmlns:a16="http://schemas.microsoft.com/office/drawing/2014/main" id="{00000000-0008-0000-0500-00000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875" y="4505325"/>
          <a:ext cx="342900" cy="504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Arial Black"/>
            </a:rPr>
            <a:t>2.</a:t>
          </a:r>
        </a:p>
      </xdr:txBody>
    </xdr:sp>
    <xdr:clientData/>
  </xdr:twoCellAnchor>
  <xdr:twoCellAnchor>
    <xdr:from>
      <xdr:col>2</xdr:col>
      <xdr:colOff>19050</xdr:colOff>
      <xdr:row>7</xdr:row>
      <xdr:rowOff>0</xdr:rowOff>
    </xdr:from>
    <xdr:to>
      <xdr:col>5</xdr:col>
      <xdr:colOff>450850</xdr:colOff>
      <xdr:row>9</xdr:row>
      <xdr:rowOff>120650</xdr:rowOff>
    </xdr:to>
    <xdr:sp macro="" textlink="">
      <xdr:nvSpPr>
        <xdr:cNvPr id="2112" name="WordArt 10">
          <a:extLst>
            <a:ext uri="{FF2B5EF4-FFF2-40B4-BE49-F238E27FC236}">
              <a16:creationId xmlns:a16="http://schemas.microsoft.com/office/drawing/2014/main" id="{00000000-0008-0000-0500-00004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20850" y="1111250"/>
          <a:ext cx="2717800" cy="4381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Landesfinale</a:t>
          </a:r>
        </a:p>
      </xdr:txBody>
    </xdr:sp>
    <xdr:clientData/>
  </xdr:twoCellAnchor>
  <xdr:twoCellAnchor>
    <xdr:from>
      <xdr:col>3</xdr:col>
      <xdr:colOff>0</xdr:colOff>
      <xdr:row>13</xdr:row>
      <xdr:rowOff>6350</xdr:rowOff>
    </xdr:from>
    <xdr:to>
      <xdr:col>5</xdr:col>
      <xdr:colOff>736600</xdr:colOff>
      <xdr:row>17</xdr:row>
      <xdr:rowOff>6350</xdr:rowOff>
    </xdr:to>
    <xdr:sp macro="" textlink="">
      <xdr:nvSpPr>
        <xdr:cNvPr id="2113" name="WordArt 11">
          <a:extLst>
            <a:ext uri="{FF2B5EF4-FFF2-40B4-BE49-F238E27FC236}">
              <a16:creationId xmlns:a16="http://schemas.microsoft.com/office/drawing/2014/main" id="{00000000-0008-0000-0500-00004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3800" y="2070100"/>
          <a:ext cx="226060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"Sportlichste</a:t>
          </a:r>
        </a:p>
      </xdr:txBody>
    </xdr:sp>
    <xdr:clientData/>
  </xdr:twoCellAnchor>
  <xdr:twoCellAnchor>
    <xdr:from>
      <xdr:col>3</xdr:col>
      <xdr:colOff>177800</xdr:colOff>
      <xdr:row>18</xdr:row>
      <xdr:rowOff>0</xdr:rowOff>
    </xdr:from>
    <xdr:to>
      <xdr:col>6</xdr:col>
      <xdr:colOff>527050</xdr:colOff>
      <xdr:row>22</xdr:row>
      <xdr:rowOff>0</xdr:rowOff>
    </xdr:to>
    <xdr:sp macro="" textlink="">
      <xdr:nvSpPr>
        <xdr:cNvPr id="2114" name="WordArt 12">
          <a:extLst>
            <a:ext uri="{FF2B5EF4-FFF2-40B4-BE49-F238E27FC236}">
              <a16:creationId xmlns:a16="http://schemas.microsoft.com/office/drawing/2014/main" id="{00000000-0008-0000-0500-00004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41600" y="2857500"/>
          <a:ext cx="263525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Brandenburgerin"</a:t>
          </a:r>
        </a:p>
      </xdr:txBody>
    </xdr:sp>
    <xdr:clientData/>
  </xdr:twoCellAnchor>
  <xdr:twoCellAnchor editAs="oneCell">
    <xdr:from>
      <xdr:col>2</xdr:col>
      <xdr:colOff>558800</xdr:colOff>
      <xdr:row>44</xdr:row>
      <xdr:rowOff>63500</xdr:rowOff>
    </xdr:from>
    <xdr:to>
      <xdr:col>4</xdr:col>
      <xdr:colOff>209550</xdr:colOff>
      <xdr:row>51</xdr:row>
      <xdr:rowOff>190500</xdr:rowOff>
    </xdr:to>
    <xdr:pic>
      <xdr:nvPicPr>
        <xdr:cNvPr id="2115" name="Picture 13" descr="adler">
          <a:extLst>
            <a:ext uri="{FF2B5EF4-FFF2-40B4-BE49-F238E27FC236}">
              <a16:creationId xmlns:a16="http://schemas.microsoft.com/office/drawing/2014/main" id="{00000000-0008-0000-05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7696200"/>
          <a:ext cx="11747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3</xdr:row>
      <xdr:rowOff>133350</xdr:rowOff>
    </xdr:from>
    <xdr:to>
      <xdr:col>6</xdr:col>
      <xdr:colOff>666750</xdr:colOff>
      <xdr:row>8</xdr:row>
      <xdr:rowOff>57150</xdr:rowOff>
    </xdr:to>
    <xdr:sp macro="" textlink="">
      <xdr:nvSpPr>
        <xdr:cNvPr id="3131" name="WordArt 1">
          <a:extLst>
            <a:ext uri="{FF2B5EF4-FFF2-40B4-BE49-F238E27FC236}">
              <a16:creationId xmlns:a16="http://schemas.microsoft.com/office/drawing/2014/main" id="{00000000-0008-0000-0600-00003B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8300" y="609600"/>
          <a:ext cx="5048250" cy="717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Arial Black" panose="020B0A04020102020204" pitchFamily="34" charset="0"/>
            </a:rPr>
            <a:t>Urkunde</a:t>
          </a:r>
        </a:p>
      </xdr:txBody>
    </xdr:sp>
    <xdr:clientData/>
  </xdr:twoCellAnchor>
  <xdr:twoCellAnchor>
    <xdr:from>
      <xdr:col>3</xdr:col>
      <xdr:colOff>12700</xdr:colOff>
      <xdr:row>25</xdr:row>
      <xdr:rowOff>0</xdr:rowOff>
    </xdr:from>
    <xdr:to>
      <xdr:col>6</xdr:col>
      <xdr:colOff>641350</xdr:colOff>
      <xdr:row>31</xdr:row>
      <xdr:rowOff>57150</xdr:rowOff>
    </xdr:to>
    <xdr:sp macro="" textlink="">
      <xdr:nvSpPr>
        <xdr:cNvPr id="3132" name="WordArt 3">
          <a:extLst>
            <a:ext uri="{FF2B5EF4-FFF2-40B4-BE49-F238E27FC236}">
              <a16:creationId xmlns:a16="http://schemas.microsoft.com/office/drawing/2014/main" id="{00000000-0008-0000-0600-00003C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0" y="3968750"/>
          <a:ext cx="2914650" cy="10096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Comic Sans MS" panose="030F0702030302020204" pitchFamily="66" charset="0"/>
            </a:rPr>
            <a:t>3. Platz</a:t>
          </a:r>
        </a:p>
      </xdr:txBody>
    </xdr:sp>
    <xdr:clientData/>
  </xdr:twoCellAnchor>
  <xdr:twoCellAnchor editAs="oneCell">
    <xdr:from>
      <xdr:col>0</xdr:col>
      <xdr:colOff>152400</xdr:colOff>
      <xdr:row>10</xdr:row>
      <xdr:rowOff>139700</xdr:rowOff>
    </xdr:from>
    <xdr:to>
      <xdr:col>2</xdr:col>
      <xdr:colOff>546100</xdr:colOff>
      <xdr:row>32</xdr:row>
      <xdr:rowOff>152400</xdr:rowOff>
    </xdr:to>
    <xdr:pic>
      <xdr:nvPicPr>
        <xdr:cNvPr id="3133" name="Picture 4" descr="GOLDCUP">
          <a:extLst>
            <a:ext uri="{FF2B5EF4-FFF2-40B4-BE49-F238E27FC236}">
              <a16:creationId xmlns:a16="http://schemas.microsoft.com/office/drawing/2014/main" id="{00000000-0008-0000-06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27200"/>
          <a:ext cx="209550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10</xdr:row>
      <xdr:rowOff>139700</xdr:rowOff>
    </xdr:from>
    <xdr:to>
      <xdr:col>2</xdr:col>
      <xdr:colOff>552450</xdr:colOff>
      <xdr:row>32</xdr:row>
      <xdr:rowOff>152400</xdr:rowOff>
    </xdr:to>
    <xdr:pic>
      <xdr:nvPicPr>
        <xdr:cNvPr id="3134" name="Picture 5" descr="GOLDCUP">
          <a:extLst>
            <a:ext uri="{FF2B5EF4-FFF2-40B4-BE49-F238E27FC236}">
              <a16:creationId xmlns:a16="http://schemas.microsoft.com/office/drawing/2014/main" id="{00000000-0008-0000-06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27200"/>
          <a:ext cx="20891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549275</xdr:colOff>
      <xdr:row>27</xdr:row>
      <xdr:rowOff>133350</xdr:rowOff>
    </xdr:from>
    <xdr:to>
      <xdr:col>1</xdr:col>
      <xdr:colOff>904875</xdr:colOff>
      <xdr:row>30</xdr:row>
      <xdr:rowOff>152400</xdr:rowOff>
    </xdr:to>
    <xdr:sp macro="" textlink="">
      <xdr:nvSpPr>
        <xdr:cNvPr id="3081" name="WordArt 9">
          <a:extLst>
            <a:ext uri="{FF2B5EF4-FFF2-40B4-BE49-F238E27FC236}">
              <a16:creationId xmlns:a16="http://schemas.microsoft.com/office/drawing/2014/main" id="{00000000-0008-0000-0600-000009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875" y="4505325"/>
          <a:ext cx="342900" cy="504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Arial Black"/>
            </a:rPr>
            <a:t>3.</a:t>
          </a:r>
        </a:p>
      </xdr:txBody>
    </xdr:sp>
    <xdr:clientData/>
  </xdr:twoCellAnchor>
  <xdr:twoCellAnchor>
    <xdr:from>
      <xdr:col>2</xdr:col>
      <xdr:colOff>12700</xdr:colOff>
      <xdr:row>7</xdr:row>
      <xdr:rowOff>6350</xdr:rowOff>
    </xdr:from>
    <xdr:to>
      <xdr:col>5</xdr:col>
      <xdr:colOff>438150</xdr:colOff>
      <xdr:row>9</xdr:row>
      <xdr:rowOff>133350</xdr:rowOff>
    </xdr:to>
    <xdr:sp macro="" textlink="">
      <xdr:nvSpPr>
        <xdr:cNvPr id="3136" name="WordArt 10">
          <a:extLst>
            <a:ext uri="{FF2B5EF4-FFF2-40B4-BE49-F238E27FC236}">
              <a16:creationId xmlns:a16="http://schemas.microsoft.com/office/drawing/2014/main" id="{00000000-0008-0000-0600-000040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117600"/>
          <a:ext cx="2711450" cy="4445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Landesfinale</a:t>
          </a:r>
        </a:p>
      </xdr:txBody>
    </xdr:sp>
    <xdr:clientData/>
  </xdr:twoCellAnchor>
  <xdr:twoCellAnchor>
    <xdr:from>
      <xdr:col>3</xdr:col>
      <xdr:colOff>19050</xdr:colOff>
      <xdr:row>13</xdr:row>
      <xdr:rowOff>0</xdr:rowOff>
    </xdr:from>
    <xdr:to>
      <xdr:col>5</xdr:col>
      <xdr:colOff>596900</xdr:colOff>
      <xdr:row>17</xdr:row>
      <xdr:rowOff>0</xdr:rowOff>
    </xdr:to>
    <xdr:sp macro="" textlink="">
      <xdr:nvSpPr>
        <xdr:cNvPr id="3137" name="WordArt 11">
          <a:extLst>
            <a:ext uri="{FF2B5EF4-FFF2-40B4-BE49-F238E27FC236}">
              <a16:creationId xmlns:a16="http://schemas.microsoft.com/office/drawing/2014/main" id="{00000000-0008-0000-0600-000041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2850" y="2063750"/>
          <a:ext cx="210185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"Sportlichste</a:t>
          </a:r>
        </a:p>
      </xdr:txBody>
    </xdr:sp>
    <xdr:clientData/>
  </xdr:twoCellAnchor>
  <xdr:twoCellAnchor>
    <xdr:from>
      <xdr:col>3</xdr:col>
      <xdr:colOff>209550</xdr:colOff>
      <xdr:row>18</xdr:row>
      <xdr:rowOff>0</xdr:rowOff>
    </xdr:from>
    <xdr:to>
      <xdr:col>6</xdr:col>
      <xdr:colOff>558800</xdr:colOff>
      <xdr:row>22</xdr:row>
      <xdr:rowOff>0</xdr:rowOff>
    </xdr:to>
    <xdr:sp macro="" textlink="">
      <xdr:nvSpPr>
        <xdr:cNvPr id="3138" name="WordArt 12">
          <a:extLst>
            <a:ext uri="{FF2B5EF4-FFF2-40B4-BE49-F238E27FC236}">
              <a16:creationId xmlns:a16="http://schemas.microsoft.com/office/drawing/2014/main" id="{00000000-0008-0000-0600-000042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73350" y="2857500"/>
          <a:ext cx="263525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Brandenburgerin"</a:t>
          </a:r>
        </a:p>
      </xdr:txBody>
    </xdr:sp>
    <xdr:clientData/>
  </xdr:twoCellAnchor>
  <xdr:twoCellAnchor editAs="oneCell">
    <xdr:from>
      <xdr:col>2</xdr:col>
      <xdr:colOff>552450</xdr:colOff>
      <xdr:row>44</xdr:row>
      <xdr:rowOff>63500</xdr:rowOff>
    </xdr:from>
    <xdr:to>
      <xdr:col>4</xdr:col>
      <xdr:colOff>203200</xdr:colOff>
      <xdr:row>51</xdr:row>
      <xdr:rowOff>190500</xdr:rowOff>
    </xdr:to>
    <xdr:pic>
      <xdr:nvPicPr>
        <xdr:cNvPr id="3139" name="Picture 13" descr="adler">
          <a:extLst>
            <a:ext uri="{FF2B5EF4-FFF2-40B4-BE49-F238E27FC236}">
              <a16:creationId xmlns:a16="http://schemas.microsoft.com/office/drawing/2014/main" id="{00000000-0008-0000-0600-00004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0" y="7696200"/>
          <a:ext cx="11747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3</xdr:row>
      <xdr:rowOff>120650</xdr:rowOff>
    </xdr:from>
    <xdr:to>
      <xdr:col>6</xdr:col>
      <xdr:colOff>666750</xdr:colOff>
      <xdr:row>8</xdr:row>
      <xdr:rowOff>44450</xdr:rowOff>
    </xdr:to>
    <xdr:sp macro="" textlink="">
      <xdr:nvSpPr>
        <xdr:cNvPr id="4155" name="WordArt 1">
          <a:extLst>
            <a:ext uri="{FF2B5EF4-FFF2-40B4-BE49-F238E27FC236}">
              <a16:creationId xmlns:a16="http://schemas.microsoft.com/office/drawing/2014/main" id="{00000000-0008-0000-0700-00003B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8300" y="596900"/>
          <a:ext cx="5048250" cy="717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Arial Black" panose="020B0A04020102020204" pitchFamily="34" charset="0"/>
            </a:rPr>
            <a:t>Urkunde</a:t>
          </a:r>
        </a:p>
      </xdr:txBody>
    </xdr:sp>
    <xdr:clientData/>
  </xdr:twoCellAnchor>
  <xdr:twoCellAnchor>
    <xdr:from>
      <xdr:col>3</xdr:col>
      <xdr:colOff>25400</xdr:colOff>
      <xdr:row>24</xdr:row>
      <xdr:rowOff>0</xdr:rowOff>
    </xdr:from>
    <xdr:to>
      <xdr:col>6</xdr:col>
      <xdr:colOff>654050</xdr:colOff>
      <xdr:row>30</xdr:row>
      <xdr:rowOff>57150</xdr:rowOff>
    </xdr:to>
    <xdr:sp macro="" textlink="">
      <xdr:nvSpPr>
        <xdr:cNvPr id="4156" name="WordArt 3">
          <a:extLst>
            <a:ext uri="{FF2B5EF4-FFF2-40B4-BE49-F238E27FC236}">
              <a16:creationId xmlns:a16="http://schemas.microsoft.com/office/drawing/2014/main" id="{00000000-0008-0000-0700-00003C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9200" y="3810000"/>
          <a:ext cx="2914650" cy="10096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Comic Sans MS" panose="030F0702030302020204" pitchFamily="66" charset="0"/>
            </a:rPr>
            <a:t>4. Platz</a:t>
          </a:r>
        </a:p>
      </xdr:txBody>
    </xdr:sp>
    <xdr:clientData/>
  </xdr:twoCellAnchor>
  <xdr:twoCellAnchor editAs="oneCell">
    <xdr:from>
      <xdr:col>0</xdr:col>
      <xdr:colOff>152400</xdr:colOff>
      <xdr:row>10</xdr:row>
      <xdr:rowOff>139700</xdr:rowOff>
    </xdr:from>
    <xdr:to>
      <xdr:col>2</xdr:col>
      <xdr:colOff>546100</xdr:colOff>
      <xdr:row>32</xdr:row>
      <xdr:rowOff>152400</xdr:rowOff>
    </xdr:to>
    <xdr:pic>
      <xdr:nvPicPr>
        <xdr:cNvPr id="4157" name="Picture 4" descr="GOLDCUP">
          <a:extLst>
            <a:ext uri="{FF2B5EF4-FFF2-40B4-BE49-F238E27FC236}">
              <a16:creationId xmlns:a16="http://schemas.microsoft.com/office/drawing/2014/main" id="{00000000-0008-0000-0700-00003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27200"/>
          <a:ext cx="209550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10</xdr:row>
      <xdr:rowOff>139700</xdr:rowOff>
    </xdr:from>
    <xdr:to>
      <xdr:col>2</xdr:col>
      <xdr:colOff>552450</xdr:colOff>
      <xdr:row>32</xdr:row>
      <xdr:rowOff>152400</xdr:rowOff>
    </xdr:to>
    <xdr:pic>
      <xdr:nvPicPr>
        <xdr:cNvPr id="4158" name="Picture 5" descr="GOLDCUP">
          <a:extLst>
            <a:ext uri="{FF2B5EF4-FFF2-40B4-BE49-F238E27FC236}">
              <a16:creationId xmlns:a16="http://schemas.microsoft.com/office/drawing/2014/main" id="{00000000-0008-0000-0700-00003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27200"/>
          <a:ext cx="20891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549275</xdr:colOff>
      <xdr:row>27</xdr:row>
      <xdr:rowOff>133350</xdr:rowOff>
    </xdr:from>
    <xdr:to>
      <xdr:col>1</xdr:col>
      <xdr:colOff>904875</xdr:colOff>
      <xdr:row>30</xdr:row>
      <xdr:rowOff>152400</xdr:rowOff>
    </xdr:to>
    <xdr:sp macro="" textlink="">
      <xdr:nvSpPr>
        <xdr:cNvPr id="4105" name="WordArt 9">
          <a:extLst>
            <a:ext uri="{FF2B5EF4-FFF2-40B4-BE49-F238E27FC236}">
              <a16:creationId xmlns:a16="http://schemas.microsoft.com/office/drawing/2014/main" id="{00000000-0008-0000-0700-000009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875" y="4505325"/>
          <a:ext cx="342900" cy="504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Arial Black"/>
            </a:rPr>
            <a:t>4.</a:t>
          </a:r>
        </a:p>
      </xdr:txBody>
    </xdr:sp>
    <xdr:clientData/>
  </xdr:twoCellAnchor>
  <xdr:twoCellAnchor>
    <xdr:from>
      <xdr:col>2</xdr:col>
      <xdr:colOff>12700</xdr:colOff>
      <xdr:row>7</xdr:row>
      <xdr:rowOff>6350</xdr:rowOff>
    </xdr:from>
    <xdr:to>
      <xdr:col>5</xdr:col>
      <xdr:colOff>438150</xdr:colOff>
      <xdr:row>9</xdr:row>
      <xdr:rowOff>133350</xdr:rowOff>
    </xdr:to>
    <xdr:sp macro="" textlink="">
      <xdr:nvSpPr>
        <xdr:cNvPr id="4160" name="WordArt 10">
          <a:extLst>
            <a:ext uri="{FF2B5EF4-FFF2-40B4-BE49-F238E27FC236}">
              <a16:creationId xmlns:a16="http://schemas.microsoft.com/office/drawing/2014/main" id="{00000000-0008-0000-0700-000040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117600"/>
          <a:ext cx="2711450" cy="4445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Landesfinale</a:t>
          </a: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584200</xdr:colOff>
      <xdr:row>17</xdr:row>
      <xdr:rowOff>0</xdr:rowOff>
    </xdr:to>
    <xdr:sp macro="" textlink="">
      <xdr:nvSpPr>
        <xdr:cNvPr id="4161" name="WordArt 11">
          <a:extLst>
            <a:ext uri="{FF2B5EF4-FFF2-40B4-BE49-F238E27FC236}">
              <a16:creationId xmlns:a16="http://schemas.microsoft.com/office/drawing/2014/main" id="{00000000-0008-0000-0700-000041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3800" y="2063750"/>
          <a:ext cx="210820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"Sportlichste</a:t>
          </a:r>
        </a:p>
      </xdr:txBody>
    </xdr:sp>
    <xdr:clientData/>
  </xdr:twoCellAnchor>
  <xdr:twoCellAnchor>
    <xdr:from>
      <xdr:col>3</xdr:col>
      <xdr:colOff>171450</xdr:colOff>
      <xdr:row>18</xdr:row>
      <xdr:rowOff>0</xdr:rowOff>
    </xdr:from>
    <xdr:to>
      <xdr:col>6</xdr:col>
      <xdr:colOff>558800</xdr:colOff>
      <xdr:row>22</xdr:row>
      <xdr:rowOff>0</xdr:rowOff>
    </xdr:to>
    <xdr:sp macro="" textlink="">
      <xdr:nvSpPr>
        <xdr:cNvPr id="4162" name="WordArt 12">
          <a:extLst>
            <a:ext uri="{FF2B5EF4-FFF2-40B4-BE49-F238E27FC236}">
              <a16:creationId xmlns:a16="http://schemas.microsoft.com/office/drawing/2014/main" id="{00000000-0008-0000-0700-000042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35250" y="2857500"/>
          <a:ext cx="267335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Brandenburgerin"</a:t>
          </a:r>
        </a:p>
      </xdr:txBody>
    </xdr:sp>
    <xdr:clientData/>
  </xdr:twoCellAnchor>
  <xdr:twoCellAnchor editAs="oneCell">
    <xdr:from>
      <xdr:col>2</xdr:col>
      <xdr:colOff>552450</xdr:colOff>
      <xdr:row>44</xdr:row>
      <xdr:rowOff>63500</xdr:rowOff>
    </xdr:from>
    <xdr:to>
      <xdr:col>4</xdr:col>
      <xdr:colOff>203200</xdr:colOff>
      <xdr:row>51</xdr:row>
      <xdr:rowOff>190500</xdr:rowOff>
    </xdr:to>
    <xdr:pic>
      <xdr:nvPicPr>
        <xdr:cNvPr id="4163" name="Picture 13" descr="adler">
          <a:extLst>
            <a:ext uri="{FF2B5EF4-FFF2-40B4-BE49-F238E27FC236}">
              <a16:creationId xmlns:a16="http://schemas.microsoft.com/office/drawing/2014/main" id="{00000000-0008-0000-0700-00004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0" y="7696200"/>
          <a:ext cx="11747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3</xdr:row>
      <xdr:rowOff>120650</xdr:rowOff>
    </xdr:from>
    <xdr:to>
      <xdr:col>6</xdr:col>
      <xdr:colOff>666750</xdr:colOff>
      <xdr:row>8</xdr:row>
      <xdr:rowOff>44450</xdr:rowOff>
    </xdr:to>
    <xdr:sp macro="" textlink="">
      <xdr:nvSpPr>
        <xdr:cNvPr id="5179" name="WordArt 1">
          <a:extLst>
            <a:ext uri="{FF2B5EF4-FFF2-40B4-BE49-F238E27FC236}">
              <a16:creationId xmlns:a16="http://schemas.microsoft.com/office/drawing/2014/main" id="{00000000-0008-0000-0800-00003B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8300" y="596900"/>
          <a:ext cx="5048250" cy="717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Arial Black" panose="020B0A04020102020204" pitchFamily="34" charset="0"/>
            </a:rPr>
            <a:t>Urkunde</a:t>
          </a:r>
        </a:p>
      </xdr:txBody>
    </xdr:sp>
    <xdr:clientData/>
  </xdr:twoCellAnchor>
  <xdr:twoCellAnchor>
    <xdr:from>
      <xdr:col>3</xdr:col>
      <xdr:colOff>19050</xdr:colOff>
      <xdr:row>25</xdr:row>
      <xdr:rowOff>0</xdr:rowOff>
    </xdr:from>
    <xdr:to>
      <xdr:col>6</xdr:col>
      <xdr:colOff>647700</xdr:colOff>
      <xdr:row>31</xdr:row>
      <xdr:rowOff>57150</xdr:rowOff>
    </xdr:to>
    <xdr:sp macro="" textlink="">
      <xdr:nvSpPr>
        <xdr:cNvPr id="5180" name="WordArt 3">
          <a:extLst>
            <a:ext uri="{FF2B5EF4-FFF2-40B4-BE49-F238E27FC236}">
              <a16:creationId xmlns:a16="http://schemas.microsoft.com/office/drawing/2014/main" id="{00000000-0008-0000-0800-00003C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2850" y="3968750"/>
          <a:ext cx="2914650" cy="10096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Comic Sans MS" panose="030F0702030302020204" pitchFamily="66" charset="0"/>
            </a:rPr>
            <a:t>5. Platz</a:t>
          </a:r>
        </a:p>
      </xdr:txBody>
    </xdr:sp>
    <xdr:clientData/>
  </xdr:twoCellAnchor>
  <xdr:twoCellAnchor editAs="oneCell">
    <xdr:from>
      <xdr:col>0</xdr:col>
      <xdr:colOff>152400</xdr:colOff>
      <xdr:row>10</xdr:row>
      <xdr:rowOff>139700</xdr:rowOff>
    </xdr:from>
    <xdr:to>
      <xdr:col>2</xdr:col>
      <xdr:colOff>546100</xdr:colOff>
      <xdr:row>32</xdr:row>
      <xdr:rowOff>152400</xdr:rowOff>
    </xdr:to>
    <xdr:pic>
      <xdr:nvPicPr>
        <xdr:cNvPr id="5181" name="Picture 4" descr="GOLDCUP">
          <a:extLst>
            <a:ext uri="{FF2B5EF4-FFF2-40B4-BE49-F238E27FC236}">
              <a16:creationId xmlns:a16="http://schemas.microsoft.com/office/drawing/2014/main" id="{00000000-0008-0000-0800-00003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27200"/>
          <a:ext cx="209550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10</xdr:row>
      <xdr:rowOff>139700</xdr:rowOff>
    </xdr:from>
    <xdr:to>
      <xdr:col>2</xdr:col>
      <xdr:colOff>552450</xdr:colOff>
      <xdr:row>32</xdr:row>
      <xdr:rowOff>152400</xdr:rowOff>
    </xdr:to>
    <xdr:pic>
      <xdr:nvPicPr>
        <xdr:cNvPr id="5182" name="Picture 5" descr="GOLDCUP">
          <a:extLst>
            <a:ext uri="{FF2B5EF4-FFF2-40B4-BE49-F238E27FC236}">
              <a16:creationId xmlns:a16="http://schemas.microsoft.com/office/drawing/2014/main" id="{00000000-0008-0000-0800-00003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27200"/>
          <a:ext cx="20891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549275</xdr:colOff>
      <xdr:row>27</xdr:row>
      <xdr:rowOff>133350</xdr:rowOff>
    </xdr:from>
    <xdr:to>
      <xdr:col>1</xdr:col>
      <xdr:colOff>904875</xdr:colOff>
      <xdr:row>30</xdr:row>
      <xdr:rowOff>152400</xdr:rowOff>
    </xdr:to>
    <xdr:sp macro="" textlink="">
      <xdr:nvSpPr>
        <xdr:cNvPr id="5129" name="WordArt 9">
          <a:extLst>
            <a:ext uri="{FF2B5EF4-FFF2-40B4-BE49-F238E27FC236}">
              <a16:creationId xmlns:a16="http://schemas.microsoft.com/office/drawing/2014/main" id="{00000000-0008-0000-0800-000009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875" y="4505325"/>
          <a:ext cx="342900" cy="504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Arial Black"/>
            </a:rPr>
            <a:t>5.</a:t>
          </a:r>
        </a:p>
      </xdr:txBody>
    </xdr:sp>
    <xdr:clientData/>
  </xdr:twoCellAnchor>
  <xdr:twoCellAnchor>
    <xdr:from>
      <xdr:col>2</xdr:col>
      <xdr:colOff>19050</xdr:colOff>
      <xdr:row>7</xdr:row>
      <xdr:rowOff>6350</xdr:rowOff>
    </xdr:from>
    <xdr:to>
      <xdr:col>5</xdr:col>
      <xdr:colOff>450850</xdr:colOff>
      <xdr:row>9</xdr:row>
      <xdr:rowOff>133350</xdr:rowOff>
    </xdr:to>
    <xdr:sp macro="" textlink="">
      <xdr:nvSpPr>
        <xdr:cNvPr id="5184" name="WordArt 10">
          <a:extLst>
            <a:ext uri="{FF2B5EF4-FFF2-40B4-BE49-F238E27FC236}">
              <a16:creationId xmlns:a16="http://schemas.microsoft.com/office/drawing/2014/main" id="{00000000-0008-0000-0800-000040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20850" y="1117600"/>
          <a:ext cx="2717800" cy="4445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Landesfinale</a:t>
          </a:r>
        </a:p>
      </xdr:txBody>
    </xdr:sp>
    <xdr:clientData/>
  </xdr:twoCellAnchor>
  <xdr:twoCellAnchor>
    <xdr:from>
      <xdr:col>3</xdr:col>
      <xdr:colOff>12700</xdr:colOff>
      <xdr:row>13</xdr:row>
      <xdr:rowOff>0</xdr:rowOff>
    </xdr:from>
    <xdr:to>
      <xdr:col>5</xdr:col>
      <xdr:colOff>596900</xdr:colOff>
      <xdr:row>17</xdr:row>
      <xdr:rowOff>0</xdr:rowOff>
    </xdr:to>
    <xdr:sp macro="" textlink="">
      <xdr:nvSpPr>
        <xdr:cNvPr id="5185" name="WordArt 11">
          <a:extLst>
            <a:ext uri="{FF2B5EF4-FFF2-40B4-BE49-F238E27FC236}">
              <a16:creationId xmlns:a16="http://schemas.microsoft.com/office/drawing/2014/main" id="{00000000-0008-0000-0800-000041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0" y="2063750"/>
          <a:ext cx="210820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"Sportlichste</a:t>
          </a:r>
        </a:p>
      </xdr:txBody>
    </xdr:sp>
    <xdr:clientData/>
  </xdr:twoCellAnchor>
  <xdr:twoCellAnchor>
    <xdr:from>
      <xdr:col>3</xdr:col>
      <xdr:colOff>190500</xdr:colOff>
      <xdr:row>18</xdr:row>
      <xdr:rowOff>6350</xdr:rowOff>
    </xdr:from>
    <xdr:to>
      <xdr:col>6</xdr:col>
      <xdr:colOff>628650</xdr:colOff>
      <xdr:row>22</xdr:row>
      <xdr:rowOff>6350</xdr:rowOff>
    </xdr:to>
    <xdr:sp macro="" textlink="">
      <xdr:nvSpPr>
        <xdr:cNvPr id="5186" name="WordArt 12">
          <a:extLst>
            <a:ext uri="{FF2B5EF4-FFF2-40B4-BE49-F238E27FC236}">
              <a16:creationId xmlns:a16="http://schemas.microsoft.com/office/drawing/2014/main" id="{00000000-0008-0000-0800-000042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54300" y="2863850"/>
          <a:ext cx="272415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Brandenburgerin"</a:t>
          </a:r>
        </a:p>
      </xdr:txBody>
    </xdr:sp>
    <xdr:clientData/>
  </xdr:twoCellAnchor>
  <xdr:twoCellAnchor editAs="oneCell">
    <xdr:from>
      <xdr:col>2</xdr:col>
      <xdr:colOff>546100</xdr:colOff>
      <xdr:row>44</xdr:row>
      <xdr:rowOff>63500</xdr:rowOff>
    </xdr:from>
    <xdr:to>
      <xdr:col>4</xdr:col>
      <xdr:colOff>190500</xdr:colOff>
      <xdr:row>51</xdr:row>
      <xdr:rowOff>190500</xdr:rowOff>
    </xdr:to>
    <xdr:pic>
      <xdr:nvPicPr>
        <xdr:cNvPr id="5187" name="Picture 13" descr="adler">
          <a:extLst>
            <a:ext uri="{FF2B5EF4-FFF2-40B4-BE49-F238E27FC236}">
              <a16:creationId xmlns:a16="http://schemas.microsoft.com/office/drawing/2014/main" id="{00000000-0008-0000-0800-00004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7696200"/>
          <a:ext cx="11684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</xdr:row>
      <xdr:rowOff>114300</xdr:rowOff>
    </xdr:from>
    <xdr:to>
      <xdr:col>6</xdr:col>
      <xdr:colOff>654050</xdr:colOff>
      <xdr:row>8</xdr:row>
      <xdr:rowOff>38100</xdr:rowOff>
    </xdr:to>
    <xdr:sp macro="" textlink="">
      <xdr:nvSpPr>
        <xdr:cNvPr id="6204" name="WordArt 1">
          <a:extLst>
            <a:ext uri="{FF2B5EF4-FFF2-40B4-BE49-F238E27FC236}">
              <a16:creationId xmlns:a16="http://schemas.microsoft.com/office/drawing/2014/main" id="{00000000-0008-0000-0900-00003C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1950" y="590550"/>
          <a:ext cx="5048250" cy="7175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Arial Black" panose="020B0A04020102020204" pitchFamily="34" charset="0"/>
            </a:rPr>
            <a:t>Urkunde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628650</xdr:colOff>
      <xdr:row>31</xdr:row>
      <xdr:rowOff>57150</xdr:rowOff>
    </xdr:to>
    <xdr:sp macro="" textlink="">
      <xdr:nvSpPr>
        <xdr:cNvPr id="6205" name="WordArt 3">
          <a:extLst>
            <a:ext uri="{FF2B5EF4-FFF2-40B4-BE49-F238E27FC236}">
              <a16:creationId xmlns:a16="http://schemas.microsoft.com/office/drawing/2014/main" id="{00000000-0008-0000-0900-00003D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0150" y="3968750"/>
          <a:ext cx="2914650" cy="10096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cap="small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latin typeface="Comic Sans MS" panose="030F0702030302020204" pitchFamily="66" charset="0"/>
            </a:rPr>
            <a:t>6. Platz</a:t>
          </a:r>
        </a:p>
      </xdr:txBody>
    </xdr:sp>
    <xdr:clientData/>
  </xdr:twoCellAnchor>
  <xdr:twoCellAnchor editAs="oneCell">
    <xdr:from>
      <xdr:col>0</xdr:col>
      <xdr:colOff>152400</xdr:colOff>
      <xdr:row>10</xdr:row>
      <xdr:rowOff>139700</xdr:rowOff>
    </xdr:from>
    <xdr:to>
      <xdr:col>2</xdr:col>
      <xdr:colOff>533400</xdr:colOff>
      <xdr:row>32</xdr:row>
      <xdr:rowOff>152400</xdr:rowOff>
    </xdr:to>
    <xdr:pic>
      <xdr:nvPicPr>
        <xdr:cNvPr id="6206" name="Picture 4" descr="GOLDCUP">
          <a:extLst>
            <a:ext uri="{FF2B5EF4-FFF2-40B4-BE49-F238E27FC236}">
              <a16:creationId xmlns:a16="http://schemas.microsoft.com/office/drawing/2014/main" id="{00000000-0008-0000-0900-00003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27200"/>
          <a:ext cx="20891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10</xdr:row>
      <xdr:rowOff>139700</xdr:rowOff>
    </xdr:from>
    <xdr:to>
      <xdr:col>2</xdr:col>
      <xdr:colOff>546100</xdr:colOff>
      <xdr:row>32</xdr:row>
      <xdr:rowOff>152400</xdr:rowOff>
    </xdr:to>
    <xdr:pic>
      <xdr:nvPicPr>
        <xdr:cNvPr id="6207" name="Picture 5" descr="GOLDCUP">
          <a:extLst>
            <a:ext uri="{FF2B5EF4-FFF2-40B4-BE49-F238E27FC236}">
              <a16:creationId xmlns:a16="http://schemas.microsoft.com/office/drawing/2014/main" id="{00000000-0008-0000-0900-00003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27200"/>
          <a:ext cx="20891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542925</xdr:colOff>
      <xdr:row>27</xdr:row>
      <xdr:rowOff>133350</xdr:rowOff>
    </xdr:from>
    <xdr:to>
      <xdr:col>1</xdr:col>
      <xdr:colOff>904875</xdr:colOff>
      <xdr:row>30</xdr:row>
      <xdr:rowOff>152400</xdr:rowOff>
    </xdr:to>
    <xdr:sp macro="" textlink="">
      <xdr:nvSpPr>
        <xdr:cNvPr id="6153" name="WordArt 9">
          <a:extLst>
            <a:ext uri="{FF2B5EF4-FFF2-40B4-BE49-F238E27FC236}">
              <a16:creationId xmlns:a16="http://schemas.microsoft.com/office/drawing/2014/main" id="{00000000-0008-0000-0900-000009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875" y="4505325"/>
          <a:ext cx="342900" cy="504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Arial Black"/>
            </a:rPr>
            <a:t>6.</a:t>
          </a:r>
        </a:p>
      </xdr:txBody>
    </xdr:sp>
    <xdr:clientData/>
  </xdr:twoCellAnchor>
  <xdr:twoCellAnchor>
    <xdr:from>
      <xdr:col>2</xdr:col>
      <xdr:colOff>12700</xdr:colOff>
      <xdr:row>7</xdr:row>
      <xdr:rowOff>6350</xdr:rowOff>
    </xdr:from>
    <xdr:to>
      <xdr:col>5</xdr:col>
      <xdr:colOff>438150</xdr:colOff>
      <xdr:row>9</xdr:row>
      <xdr:rowOff>133350</xdr:rowOff>
    </xdr:to>
    <xdr:sp macro="" textlink="">
      <xdr:nvSpPr>
        <xdr:cNvPr id="6209" name="WordArt 10">
          <a:extLst>
            <a:ext uri="{FF2B5EF4-FFF2-40B4-BE49-F238E27FC236}">
              <a16:creationId xmlns:a16="http://schemas.microsoft.com/office/drawing/2014/main" id="{00000000-0008-0000-0900-000041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20850" y="1117600"/>
          <a:ext cx="2711450" cy="4445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Landesfinale</a:t>
          </a:r>
        </a:p>
      </xdr:txBody>
    </xdr:sp>
    <xdr:clientData/>
  </xdr:twoCellAnchor>
  <xdr:twoCellAnchor>
    <xdr:from>
      <xdr:col>3</xdr:col>
      <xdr:colOff>19050</xdr:colOff>
      <xdr:row>13</xdr:row>
      <xdr:rowOff>0</xdr:rowOff>
    </xdr:from>
    <xdr:to>
      <xdr:col>5</xdr:col>
      <xdr:colOff>590550</xdr:colOff>
      <xdr:row>17</xdr:row>
      <xdr:rowOff>0</xdr:rowOff>
    </xdr:to>
    <xdr:sp macro="" textlink="">
      <xdr:nvSpPr>
        <xdr:cNvPr id="6210" name="WordArt 11">
          <a:extLst>
            <a:ext uri="{FF2B5EF4-FFF2-40B4-BE49-F238E27FC236}">
              <a16:creationId xmlns:a16="http://schemas.microsoft.com/office/drawing/2014/main" id="{00000000-0008-0000-0900-000042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9200" y="2063750"/>
          <a:ext cx="209550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"Sportlichste</a:t>
          </a:r>
        </a:p>
      </xdr:txBody>
    </xdr:sp>
    <xdr:clientData/>
  </xdr:twoCellAnchor>
  <xdr:twoCellAnchor>
    <xdr:from>
      <xdr:col>3</xdr:col>
      <xdr:colOff>190500</xdr:colOff>
      <xdr:row>18</xdr:row>
      <xdr:rowOff>6350</xdr:rowOff>
    </xdr:from>
    <xdr:to>
      <xdr:col>6</xdr:col>
      <xdr:colOff>628650</xdr:colOff>
      <xdr:row>22</xdr:row>
      <xdr:rowOff>6350</xdr:rowOff>
    </xdr:to>
    <xdr:sp macro="" textlink="">
      <xdr:nvSpPr>
        <xdr:cNvPr id="6211" name="WordArt 12">
          <a:extLst>
            <a:ext uri="{FF2B5EF4-FFF2-40B4-BE49-F238E27FC236}">
              <a16:creationId xmlns:a16="http://schemas.microsoft.com/office/drawing/2014/main" id="{00000000-0008-0000-0900-000043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0650" y="2863850"/>
          <a:ext cx="2724150" cy="635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Arial Black" panose="020B0A04020102020204" pitchFamily="34" charset="0"/>
            </a:rPr>
            <a:t>Brandenburgerin"</a:t>
          </a:r>
        </a:p>
      </xdr:txBody>
    </xdr:sp>
    <xdr:clientData/>
  </xdr:twoCellAnchor>
  <xdr:twoCellAnchor editAs="oneCell">
    <xdr:from>
      <xdr:col>2</xdr:col>
      <xdr:colOff>546100</xdr:colOff>
      <xdr:row>44</xdr:row>
      <xdr:rowOff>82550</xdr:rowOff>
    </xdr:from>
    <xdr:to>
      <xdr:col>4</xdr:col>
      <xdr:colOff>190500</xdr:colOff>
      <xdr:row>51</xdr:row>
      <xdr:rowOff>209550</xdr:rowOff>
    </xdr:to>
    <xdr:pic>
      <xdr:nvPicPr>
        <xdr:cNvPr id="6212" name="Picture 14" descr="adler">
          <a:extLst>
            <a:ext uri="{FF2B5EF4-FFF2-40B4-BE49-F238E27FC236}">
              <a16:creationId xmlns:a16="http://schemas.microsoft.com/office/drawing/2014/main" id="{00000000-0008-0000-0900-00004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0" y="7715250"/>
          <a:ext cx="11684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307975</xdr:colOff>
      <xdr:row>3</xdr:row>
      <xdr:rowOff>98425</xdr:rowOff>
    </xdr:from>
    <xdr:to>
      <xdr:col>6</xdr:col>
      <xdr:colOff>609604</xdr:colOff>
      <xdr:row>9</xdr:row>
      <xdr:rowOff>22225</xdr:rowOff>
    </xdr:to>
    <xdr:sp macro="" textlink="">
      <xdr:nvSpPr>
        <xdr:cNvPr id="19457" name="WordArt 1">
          <a:extLst>
            <a:ext uri="{FF2B5EF4-FFF2-40B4-BE49-F238E27FC236}">
              <a16:creationId xmlns:a16="http://schemas.microsoft.com/office/drawing/2014/main" id="{00000000-0008-0000-1200-000001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4325" y="590550"/>
          <a:ext cx="4962525" cy="895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Urkunde</a:t>
          </a:r>
        </a:p>
      </xdr:txBody>
    </xdr:sp>
    <xdr:clientData/>
  </xdr:twoCellAnchor>
  <xdr:twoCellAnchor>
    <xdr:from>
      <xdr:col>3</xdr:col>
      <xdr:colOff>200025</xdr:colOff>
      <xdr:row>24</xdr:row>
      <xdr:rowOff>0</xdr:rowOff>
    </xdr:from>
    <xdr:to>
      <xdr:col>6</xdr:col>
      <xdr:colOff>19050</xdr:colOff>
      <xdr:row>28</xdr:row>
      <xdr:rowOff>117501</xdr:rowOff>
    </xdr:to>
    <xdr:sp macro="" textlink="">
      <xdr:nvSpPr>
        <xdr:cNvPr id="19458" name="WordArt 2">
          <a:extLst>
            <a:ext uri="{FF2B5EF4-FFF2-40B4-BE49-F238E27FC236}">
              <a16:creationId xmlns:a16="http://schemas.microsoft.com/office/drawing/2014/main" id="{00000000-0008-0000-1200-000002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81275" y="3886200"/>
          <a:ext cx="2105025" cy="771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Comic Sans MS"/>
            </a:rPr>
            <a:t>1. Platz</a:t>
          </a:r>
        </a:p>
      </xdr:txBody>
    </xdr:sp>
    <xdr:clientData/>
  </xdr:twoCellAnchor>
  <xdr:twoCellAnchor editAs="oneCell">
    <xdr:from>
      <xdr:col>0</xdr:col>
      <xdr:colOff>133350</xdr:colOff>
      <xdr:row>12</xdr:row>
      <xdr:rowOff>6350</xdr:rowOff>
    </xdr:from>
    <xdr:to>
      <xdr:col>2</xdr:col>
      <xdr:colOff>558800</xdr:colOff>
      <xdr:row>34</xdr:row>
      <xdr:rowOff>19050</xdr:rowOff>
    </xdr:to>
    <xdr:pic>
      <xdr:nvPicPr>
        <xdr:cNvPr id="19513" name="Picture 3" descr="GOLDCUP">
          <a:extLst>
            <a:ext uri="{FF2B5EF4-FFF2-40B4-BE49-F238E27FC236}">
              <a16:creationId xmlns:a16="http://schemas.microsoft.com/office/drawing/2014/main" id="{00000000-0008-0000-1200-00003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11350"/>
          <a:ext cx="208280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577850</xdr:colOff>
      <xdr:row>29</xdr:row>
      <xdr:rowOff>3175</xdr:rowOff>
    </xdr:from>
    <xdr:to>
      <xdr:col>1</xdr:col>
      <xdr:colOff>803184</xdr:colOff>
      <xdr:row>31</xdr:row>
      <xdr:rowOff>98425</xdr:rowOff>
    </xdr:to>
    <xdr:sp macro="" textlink="">
      <xdr:nvSpPr>
        <xdr:cNvPr id="19460" name="WordArt 4">
          <a:extLst>
            <a:ext uri="{FF2B5EF4-FFF2-40B4-BE49-F238E27FC236}">
              <a16:creationId xmlns:a16="http://schemas.microsoft.com/office/drawing/2014/main" id="{00000000-0008-0000-1200-000004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14450" y="4705350"/>
          <a:ext cx="219075" cy="4191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33" mc:Ignorable="a14" a14:legacySpreadsheetColorIndex="63"/>
              </a:solidFill>
              <a:effectLst/>
              <a:latin typeface="Arial Black"/>
            </a:rPr>
            <a:t>1.</a:t>
          </a:r>
        </a:p>
      </xdr:txBody>
    </xdr:sp>
    <xdr:clientData/>
  </xdr:twoCellAnchor>
  <xdr:twoCellAnchor>
    <xdr:from>
      <xdr:col>2</xdr:col>
      <xdr:colOff>746125</xdr:colOff>
      <xdr:row>31</xdr:row>
      <xdr:rowOff>0</xdr:rowOff>
    </xdr:from>
    <xdr:to>
      <xdr:col>6</xdr:col>
      <xdr:colOff>619125</xdr:colOff>
      <xdr:row>35</xdr:row>
      <xdr:rowOff>0</xdr:rowOff>
    </xdr:to>
    <xdr:sp macro="" textlink="">
      <xdr:nvSpPr>
        <xdr:cNvPr id="19461" name="WordArt 5">
          <a:extLst>
            <a:ext uri="{FF2B5EF4-FFF2-40B4-BE49-F238E27FC236}">
              <a16:creationId xmlns:a16="http://schemas.microsoft.com/office/drawing/2014/main" id="{00000000-0008-0000-1200-000005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71725" y="5019675"/>
          <a:ext cx="2914650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5F" mc:Ignorable="a14" a14:legacySpreadsheetColorIndex="12">
                      <a:gamma/>
                      <a:shade val="37255"/>
                      <a:invGamma/>
                    </a:srgbClr>
                  </a:gs>
                </a:gsLst>
                <a:lin ang="5400000" scaled="1"/>
              </a:gradFill>
              <a:effectLst/>
              <a:latin typeface="Comic Sans MS"/>
            </a:rPr>
            <a:t>Mannschaft</a:t>
          </a:r>
        </a:p>
      </xdr:txBody>
    </xdr:sp>
    <xdr:clientData/>
  </xdr:twoCellAnchor>
  <xdr:twoCellAnchor>
    <xdr:from>
      <xdr:col>2</xdr:col>
      <xdr:colOff>609600</xdr:colOff>
      <xdr:row>47</xdr:row>
      <xdr:rowOff>120650</xdr:rowOff>
    </xdr:from>
    <xdr:to>
      <xdr:col>4</xdr:col>
      <xdr:colOff>190500</xdr:colOff>
      <xdr:row>54</xdr:row>
      <xdr:rowOff>133350</xdr:rowOff>
    </xdr:to>
    <xdr:pic>
      <xdr:nvPicPr>
        <xdr:cNvPr id="19516" name="Picture 6" descr="adler">
          <a:extLst>
            <a:ext uri="{FF2B5EF4-FFF2-40B4-BE49-F238E27FC236}">
              <a16:creationId xmlns:a16="http://schemas.microsoft.com/office/drawing/2014/main" id="{00000000-0008-0000-1200-00003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7962900"/>
          <a:ext cx="11049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701675</xdr:colOff>
      <xdr:row>7</xdr:row>
      <xdr:rowOff>22225</xdr:rowOff>
    </xdr:from>
    <xdr:to>
      <xdr:col>5</xdr:col>
      <xdr:colOff>342872</xdr:colOff>
      <xdr:row>9</xdr:row>
      <xdr:rowOff>152446</xdr:rowOff>
    </xdr:to>
    <xdr:sp macro="" textlink="">
      <xdr:nvSpPr>
        <xdr:cNvPr id="19463" name="WordArt 7">
          <a:extLst>
            <a:ext uri="{FF2B5EF4-FFF2-40B4-BE49-F238E27FC236}">
              <a16:creationId xmlns:a16="http://schemas.microsoft.com/office/drawing/2014/main" id="{00000000-0008-0000-1200-000007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38275" y="1162050"/>
          <a:ext cx="2809875" cy="4476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Landesfinale</a:t>
          </a:r>
        </a:p>
      </xdr:txBody>
    </xdr:sp>
    <xdr:clientData/>
  </xdr:twoCellAnchor>
  <xdr:twoCellAnchor>
    <xdr:from>
      <xdr:col>3</xdr:col>
      <xdr:colOff>19050</xdr:colOff>
      <xdr:row>12</xdr:row>
      <xdr:rowOff>152400</xdr:rowOff>
    </xdr:from>
    <xdr:to>
      <xdr:col>5</xdr:col>
      <xdr:colOff>746134</xdr:colOff>
      <xdr:row>16</xdr:row>
      <xdr:rowOff>152400</xdr:rowOff>
    </xdr:to>
    <xdr:sp macro="" textlink="">
      <xdr:nvSpPr>
        <xdr:cNvPr id="19464" name="WordArt 8">
          <a:extLst>
            <a:ext uri="{FF2B5EF4-FFF2-40B4-BE49-F238E27FC236}">
              <a16:creationId xmlns:a16="http://schemas.microsoft.com/office/drawing/2014/main" id="{00000000-0008-0000-1200-000008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0300" y="2095500"/>
          <a:ext cx="225742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"Sportlichste</a:t>
          </a:r>
        </a:p>
      </xdr:txBody>
    </xdr:sp>
    <xdr:clientData/>
  </xdr:twoCellAnchor>
  <xdr:twoCellAnchor>
    <xdr:from>
      <xdr:col>3</xdr:col>
      <xdr:colOff>212725</xdr:colOff>
      <xdr:row>17</xdr:row>
      <xdr:rowOff>152400</xdr:rowOff>
    </xdr:from>
    <xdr:to>
      <xdr:col>6</xdr:col>
      <xdr:colOff>638175</xdr:colOff>
      <xdr:row>21</xdr:row>
      <xdr:rowOff>152400</xdr:rowOff>
    </xdr:to>
    <xdr:sp macro="" textlink="">
      <xdr:nvSpPr>
        <xdr:cNvPr id="19465" name="WordArt 9">
          <a:extLst>
            <a:ext uri="{FF2B5EF4-FFF2-40B4-BE49-F238E27FC236}">
              <a16:creationId xmlns:a16="http://schemas.microsoft.com/office/drawing/2014/main" id="{00000000-0008-0000-1200-000009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00325" y="2905125"/>
          <a:ext cx="2705100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Brandenburgerin"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327025</xdr:colOff>
      <xdr:row>3</xdr:row>
      <xdr:rowOff>98425</xdr:rowOff>
    </xdr:from>
    <xdr:to>
      <xdr:col>6</xdr:col>
      <xdr:colOff>609592</xdr:colOff>
      <xdr:row>9</xdr:row>
      <xdr:rowOff>22225</xdr:rowOff>
    </xdr:to>
    <xdr:sp macro="" textlink="">
      <xdr:nvSpPr>
        <xdr:cNvPr id="14337" name="WordArt 1">
          <a:extLst>
            <a:ext uri="{FF2B5EF4-FFF2-40B4-BE49-F238E27FC236}">
              <a16:creationId xmlns:a16="http://schemas.microsoft.com/office/drawing/2014/main" id="{00000000-0008-0000-1300-000001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4325" y="590550"/>
          <a:ext cx="4972050" cy="895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Urkunde</a:t>
          </a:r>
        </a:p>
      </xdr:txBody>
    </xdr:sp>
    <xdr:clientData/>
  </xdr:twoCellAnchor>
  <xdr:twoCellAnchor>
    <xdr:from>
      <xdr:col>3</xdr:col>
      <xdr:colOff>200025</xdr:colOff>
      <xdr:row>24</xdr:row>
      <xdr:rowOff>0</xdr:rowOff>
    </xdr:from>
    <xdr:to>
      <xdr:col>6</xdr:col>
      <xdr:colOff>19050</xdr:colOff>
      <xdr:row>28</xdr:row>
      <xdr:rowOff>117501</xdr:rowOff>
    </xdr:to>
    <xdr:sp macro="" textlink="">
      <xdr:nvSpPr>
        <xdr:cNvPr id="14338" name="WordArt 2">
          <a:extLst>
            <a:ext uri="{FF2B5EF4-FFF2-40B4-BE49-F238E27FC236}">
              <a16:creationId xmlns:a16="http://schemas.microsoft.com/office/drawing/2014/main" id="{00000000-0008-0000-1300-000002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90800" y="3886200"/>
          <a:ext cx="2105025" cy="771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Comic Sans MS"/>
            </a:rPr>
            <a:t>2. Platz</a:t>
          </a:r>
        </a:p>
      </xdr:txBody>
    </xdr:sp>
    <xdr:clientData/>
  </xdr:twoCellAnchor>
  <xdr:twoCellAnchor editAs="oneCell">
    <xdr:from>
      <xdr:col>0</xdr:col>
      <xdr:colOff>139700</xdr:colOff>
      <xdr:row>12</xdr:row>
      <xdr:rowOff>6350</xdr:rowOff>
    </xdr:from>
    <xdr:to>
      <xdr:col>2</xdr:col>
      <xdr:colOff>552450</xdr:colOff>
      <xdr:row>34</xdr:row>
      <xdr:rowOff>19050</xdr:rowOff>
    </xdr:to>
    <xdr:pic>
      <xdr:nvPicPr>
        <xdr:cNvPr id="14393" name="Picture 3" descr="GOLDCUP">
          <a:extLst>
            <a:ext uri="{FF2B5EF4-FFF2-40B4-BE49-F238E27FC236}">
              <a16:creationId xmlns:a16="http://schemas.microsoft.com/office/drawing/2014/main" id="{00000000-0008-0000-1300-00003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911350"/>
          <a:ext cx="21145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577850</xdr:colOff>
      <xdr:row>29</xdr:row>
      <xdr:rowOff>3175</xdr:rowOff>
    </xdr:from>
    <xdr:to>
      <xdr:col>1</xdr:col>
      <xdr:colOff>803184</xdr:colOff>
      <xdr:row>31</xdr:row>
      <xdr:rowOff>98425</xdr:rowOff>
    </xdr:to>
    <xdr:sp macro="" textlink="">
      <xdr:nvSpPr>
        <xdr:cNvPr id="14340" name="WordArt 4">
          <a:extLst>
            <a:ext uri="{FF2B5EF4-FFF2-40B4-BE49-F238E27FC236}">
              <a16:creationId xmlns:a16="http://schemas.microsoft.com/office/drawing/2014/main" id="{00000000-0008-0000-1300-000004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3975" y="4705350"/>
          <a:ext cx="219075" cy="4191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33" mc:Ignorable="a14" a14:legacySpreadsheetColorIndex="63"/>
              </a:solidFill>
              <a:effectLst/>
              <a:latin typeface="Arial Black"/>
            </a:rPr>
            <a:t>2.</a:t>
          </a:r>
        </a:p>
      </xdr:txBody>
    </xdr:sp>
    <xdr:clientData/>
  </xdr:twoCellAnchor>
  <xdr:twoCellAnchor>
    <xdr:from>
      <xdr:col>2</xdr:col>
      <xdr:colOff>746125</xdr:colOff>
      <xdr:row>31</xdr:row>
      <xdr:rowOff>0</xdr:rowOff>
    </xdr:from>
    <xdr:to>
      <xdr:col>6</xdr:col>
      <xdr:colOff>619125</xdr:colOff>
      <xdr:row>35</xdr:row>
      <xdr:rowOff>0</xdr:rowOff>
    </xdr:to>
    <xdr:sp macro="" textlink="">
      <xdr:nvSpPr>
        <xdr:cNvPr id="14341" name="WordArt 5">
          <a:extLst>
            <a:ext uri="{FF2B5EF4-FFF2-40B4-BE49-F238E27FC236}">
              <a16:creationId xmlns:a16="http://schemas.microsoft.com/office/drawing/2014/main" id="{00000000-0008-0000-1300-000005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81250" y="5019675"/>
          <a:ext cx="2914650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5F" mc:Ignorable="a14" a14:legacySpreadsheetColorIndex="12">
                      <a:gamma/>
                      <a:shade val="37255"/>
                      <a:invGamma/>
                    </a:srgbClr>
                  </a:gs>
                </a:gsLst>
                <a:lin ang="5400000" scaled="1"/>
              </a:gradFill>
              <a:effectLst/>
              <a:latin typeface="Comic Sans MS"/>
            </a:rPr>
            <a:t>Mannschaft</a:t>
          </a:r>
        </a:p>
      </xdr:txBody>
    </xdr:sp>
    <xdr:clientData/>
  </xdr:twoCellAnchor>
  <xdr:twoCellAnchor>
    <xdr:from>
      <xdr:col>2</xdr:col>
      <xdr:colOff>609600</xdr:colOff>
      <xdr:row>47</xdr:row>
      <xdr:rowOff>120650</xdr:rowOff>
    </xdr:from>
    <xdr:to>
      <xdr:col>4</xdr:col>
      <xdr:colOff>190500</xdr:colOff>
      <xdr:row>54</xdr:row>
      <xdr:rowOff>133350</xdr:rowOff>
    </xdr:to>
    <xdr:pic>
      <xdr:nvPicPr>
        <xdr:cNvPr id="14396" name="Picture 6" descr="adler">
          <a:extLst>
            <a:ext uri="{FF2B5EF4-FFF2-40B4-BE49-F238E27FC236}">
              <a16:creationId xmlns:a16="http://schemas.microsoft.com/office/drawing/2014/main" id="{00000000-0008-0000-1300-00003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400" y="7962900"/>
          <a:ext cx="11049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701675</xdr:colOff>
      <xdr:row>7</xdr:row>
      <xdr:rowOff>22225</xdr:rowOff>
    </xdr:from>
    <xdr:to>
      <xdr:col>5</xdr:col>
      <xdr:colOff>342872</xdr:colOff>
      <xdr:row>9</xdr:row>
      <xdr:rowOff>152446</xdr:rowOff>
    </xdr:to>
    <xdr:sp macro="" textlink="">
      <xdr:nvSpPr>
        <xdr:cNvPr id="14343" name="WordArt 7">
          <a:extLst>
            <a:ext uri="{FF2B5EF4-FFF2-40B4-BE49-F238E27FC236}">
              <a16:creationId xmlns:a16="http://schemas.microsoft.com/office/drawing/2014/main" id="{00000000-0008-0000-1300-000007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1162050"/>
          <a:ext cx="2809875" cy="4476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Landesfinale</a:t>
          </a:r>
        </a:p>
      </xdr:txBody>
    </xdr:sp>
    <xdr:clientData/>
  </xdr:twoCellAnchor>
  <xdr:twoCellAnchor>
    <xdr:from>
      <xdr:col>3</xdr:col>
      <xdr:colOff>19050</xdr:colOff>
      <xdr:row>12</xdr:row>
      <xdr:rowOff>152400</xdr:rowOff>
    </xdr:from>
    <xdr:to>
      <xdr:col>5</xdr:col>
      <xdr:colOff>746134</xdr:colOff>
      <xdr:row>16</xdr:row>
      <xdr:rowOff>152400</xdr:rowOff>
    </xdr:to>
    <xdr:sp macro="" textlink="">
      <xdr:nvSpPr>
        <xdr:cNvPr id="14344" name="WordArt 8">
          <a:extLst>
            <a:ext uri="{FF2B5EF4-FFF2-40B4-BE49-F238E27FC236}">
              <a16:creationId xmlns:a16="http://schemas.microsoft.com/office/drawing/2014/main" id="{00000000-0008-0000-1300-000008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9825" y="2095500"/>
          <a:ext cx="225742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"Sportlichste</a:t>
          </a:r>
        </a:p>
      </xdr:txBody>
    </xdr:sp>
    <xdr:clientData/>
  </xdr:twoCellAnchor>
  <xdr:twoCellAnchor>
    <xdr:from>
      <xdr:col>3</xdr:col>
      <xdr:colOff>228600</xdr:colOff>
      <xdr:row>17</xdr:row>
      <xdr:rowOff>152400</xdr:rowOff>
    </xdr:from>
    <xdr:to>
      <xdr:col>6</xdr:col>
      <xdr:colOff>638175</xdr:colOff>
      <xdr:row>21</xdr:row>
      <xdr:rowOff>152400</xdr:rowOff>
    </xdr:to>
    <xdr:sp macro="" textlink="">
      <xdr:nvSpPr>
        <xdr:cNvPr id="14345" name="WordArt 9">
          <a:extLst>
            <a:ext uri="{FF2B5EF4-FFF2-40B4-BE49-F238E27FC236}">
              <a16:creationId xmlns:a16="http://schemas.microsoft.com/office/drawing/2014/main" id="{00000000-0008-0000-1300-000009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19375" y="2905125"/>
          <a:ext cx="2695575" cy="647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Arial Black"/>
            </a:rPr>
            <a:t>Brandenburgerin"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130"/>
  <sheetViews>
    <sheetView workbookViewId="0">
      <selection activeCell="A26" sqref="A26:XFD26"/>
    </sheetView>
  </sheetViews>
  <sheetFormatPr baseColWidth="10" defaultRowHeight="12.75" x14ac:dyDescent="0.2"/>
  <cols>
    <col min="1" max="1" width="4.42578125" customWidth="1"/>
    <col min="2" max="2" width="28.42578125" customWidth="1"/>
    <col min="3" max="3" width="9.28515625" style="29" customWidth="1"/>
    <col min="4" max="5" width="9.28515625" style="31" customWidth="1"/>
    <col min="6" max="6" width="9.28515625" style="52" customWidth="1"/>
    <col min="7" max="7" width="9.28515625" style="29" customWidth="1"/>
    <col min="8" max="8" width="46.42578125" customWidth="1"/>
    <col min="9" max="9" width="10.85546875" customWidth="1"/>
  </cols>
  <sheetData>
    <row r="1" spans="1:9" s="46" customFormat="1" ht="18" customHeight="1" x14ac:dyDescent="0.45">
      <c r="A1" s="42" t="s">
        <v>176</v>
      </c>
      <c r="B1" s="1"/>
      <c r="C1" s="47"/>
      <c r="D1" s="44"/>
      <c r="E1" s="44"/>
      <c r="F1" s="3"/>
      <c r="G1" s="53"/>
      <c r="H1" s="45"/>
    </row>
    <row r="2" spans="1:9" x14ac:dyDescent="0.2">
      <c r="A2" s="4"/>
      <c r="B2" s="7"/>
      <c r="C2" s="48" t="s">
        <v>5</v>
      </c>
      <c r="D2" s="9" t="s">
        <v>4</v>
      </c>
      <c r="E2" s="9" t="s">
        <v>164</v>
      </c>
      <c r="F2" s="8" t="s">
        <v>3</v>
      </c>
      <c r="G2" s="48" t="s">
        <v>1</v>
      </c>
      <c r="H2" s="6" t="s">
        <v>71</v>
      </c>
    </row>
    <row r="3" spans="1:9" x14ac:dyDescent="0.2">
      <c r="A3" s="4"/>
      <c r="B3" s="6" t="s">
        <v>150</v>
      </c>
      <c r="C3" s="49" t="s">
        <v>11</v>
      </c>
      <c r="D3" s="51" t="s">
        <v>9</v>
      </c>
      <c r="E3" s="51" t="s">
        <v>10</v>
      </c>
      <c r="F3" s="11" t="s">
        <v>8</v>
      </c>
      <c r="G3" s="49" t="s">
        <v>7</v>
      </c>
      <c r="H3" s="38"/>
    </row>
    <row r="4" spans="1:9" x14ac:dyDescent="0.2">
      <c r="A4" s="4"/>
      <c r="B4" s="12"/>
      <c r="C4" s="50"/>
      <c r="D4" s="14" t="s">
        <v>13</v>
      </c>
      <c r="E4" s="14" t="s">
        <v>13</v>
      </c>
      <c r="F4" s="13" t="s">
        <v>12</v>
      </c>
      <c r="G4" s="50"/>
      <c r="H4" s="39"/>
    </row>
    <row r="5" spans="1:9" ht="18" customHeight="1" x14ac:dyDescent="0.2">
      <c r="A5" s="56" t="s">
        <v>14</v>
      </c>
      <c r="B5" s="163" t="s">
        <v>177</v>
      </c>
      <c r="C5" s="164">
        <v>84</v>
      </c>
      <c r="D5" s="165">
        <v>5</v>
      </c>
      <c r="E5" s="165">
        <v>1.6</v>
      </c>
      <c r="F5" s="166">
        <v>14.2</v>
      </c>
      <c r="G5" s="164">
        <v>4</v>
      </c>
      <c r="H5" s="167" t="s">
        <v>181</v>
      </c>
      <c r="I5">
        <v>1</v>
      </c>
    </row>
    <row r="6" spans="1:9" ht="18" customHeight="1" x14ac:dyDescent="0.2">
      <c r="A6" s="56" t="s">
        <v>15</v>
      </c>
      <c r="B6" s="163" t="s">
        <v>178</v>
      </c>
      <c r="C6" s="164">
        <v>104</v>
      </c>
      <c r="D6" s="165">
        <v>4.05</v>
      </c>
      <c r="E6" s="165">
        <v>1.57</v>
      </c>
      <c r="F6" s="166">
        <v>13.3</v>
      </c>
      <c r="G6" s="164">
        <v>7</v>
      </c>
      <c r="H6" s="167" t="s">
        <v>181</v>
      </c>
    </row>
    <row r="7" spans="1:9" ht="18" customHeight="1" x14ac:dyDescent="0.2">
      <c r="A7" s="56" t="s">
        <v>16</v>
      </c>
      <c r="B7" s="163" t="s">
        <v>179</v>
      </c>
      <c r="C7" s="164">
        <v>81</v>
      </c>
      <c r="D7" s="165">
        <v>6</v>
      </c>
      <c r="E7" s="165">
        <v>1.66</v>
      </c>
      <c r="F7" s="166">
        <v>13.3</v>
      </c>
      <c r="G7" s="164">
        <v>10</v>
      </c>
      <c r="H7" s="167" t="s">
        <v>181</v>
      </c>
    </row>
    <row r="8" spans="1:9" ht="18" customHeight="1" x14ac:dyDescent="0.2">
      <c r="A8" s="168" t="s">
        <v>17</v>
      </c>
      <c r="B8" s="163" t="s">
        <v>180</v>
      </c>
      <c r="C8" s="164">
        <v>161</v>
      </c>
      <c r="D8" s="165">
        <v>5.75</v>
      </c>
      <c r="E8" s="165">
        <v>1.86</v>
      </c>
      <c r="F8" s="166">
        <v>13.6</v>
      </c>
      <c r="G8" s="164">
        <v>10</v>
      </c>
      <c r="H8" s="167" t="s">
        <v>181</v>
      </c>
    </row>
    <row r="9" spans="1:9" ht="18" customHeight="1" x14ac:dyDescent="0.2">
      <c r="A9" s="168" t="s">
        <v>18</v>
      </c>
      <c r="B9" s="163"/>
      <c r="C9" s="164"/>
      <c r="D9" s="165"/>
      <c r="E9" s="165"/>
      <c r="F9" s="166"/>
      <c r="G9" s="164"/>
      <c r="H9" s="167"/>
    </row>
    <row r="10" spans="1:9" ht="18" customHeight="1" x14ac:dyDescent="0.2">
      <c r="A10" s="22" t="s">
        <v>19</v>
      </c>
      <c r="B10" s="104" t="s">
        <v>182</v>
      </c>
      <c r="C10" s="17">
        <v>152</v>
      </c>
      <c r="D10" s="21">
        <v>5.6</v>
      </c>
      <c r="E10" s="21">
        <v>1.94</v>
      </c>
      <c r="F10" s="19">
        <v>14.1</v>
      </c>
      <c r="G10" s="17">
        <v>12</v>
      </c>
      <c r="H10" s="40" t="s">
        <v>185</v>
      </c>
      <c r="I10">
        <v>2</v>
      </c>
    </row>
    <row r="11" spans="1:9" ht="18" customHeight="1" x14ac:dyDescent="0.2">
      <c r="A11" s="22" t="s">
        <v>20</v>
      </c>
      <c r="B11" s="104" t="s">
        <v>183</v>
      </c>
      <c r="C11" s="17">
        <v>150</v>
      </c>
      <c r="D11" s="21">
        <v>6.45</v>
      </c>
      <c r="E11" s="21">
        <v>2.2999999999999998</v>
      </c>
      <c r="F11" s="19">
        <v>13.1</v>
      </c>
      <c r="G11" s="17">
        <v>13</v>
      </c>
      <c r="H11" s="40" t="s">
        <v>185</v>
      </c>
    </row>
    <row r="12" spans="1:9" ht="18" customHeight="1" x14ac:dyDescent="0.2">
      <c r="A12" s="22" t="s">
        <v>21</v>
      </c>
      <c r="B12" s="104" t="s">
        <v>184</v>
      </c>
      <c r="C12" s="17">
        <v>135</v>
      </c>
      <c r="D12" s="21">
        <v>6.2</v>
      </c>
      <c r="E12" s="21">
        <v>1.81</v>
      </c>
      <c r="F12" s="19">
        <v>12.9</v>
      </c>
      <c r="G12" s="17">
        <v>22</v>
      </c>
      <c r="H12" s="40" t="s">
        <v>185</v>
      </c>
    </row>
    <row r="13" spans="1:9" ht="18" customHeight="1" x14ac:dyDescent="0.2">
      <c r="A13" s="22" t="s">
        <v>22</v>
      </c>
      <c r="B13" s="104"/>
      <c r="C13" s="17"/>
      <c r="D13" s="21"/>
      <c r="E13" s="21"/>
      <c r="F13" s="19"/>
      <c r="G13" s="17"/>
      <c r="H13" s="40"/>
    </row>
    <row r="14" spans="1:9" ht="18" customHeight="1" x14ac:dyDescent="0.2">
      <c r="A14" s="22" t="s">
        <v>23</v>
      </c>
      <c r="B14" s="104"/>
      <c r="C14" s="17"/>
      <c r="D14" s="21"/>
      <c r="E14" s="21"/>
      <c r="F14" s="19"/>
      <c r="G14" s="17"/>
      <c r="H14" s="40"/>
    </row>
    <row r="15" spans="1:9" ht="18" customHeight="1" x14ac:dyDescent="0.2">
      <c r="A15" s="168" t="s">
        <v>24</v>
      </c>
      <c r="B15" s="163" t="s">
        <v>186</v>
      </c>
      <c r="C15" s="164">
        <v>146</v>
      </c>
      <c r="D15" s="165">
        <v>7.1</v>
      </c>
      <c r="E15" s="165">
        <v>2.16</v>
      </c>
      <c r="F15" s="166">
        <v>12.4</v>
      </c>
      <c r="G15" s="164">
        <v>15</v>
      </c>
      <c r="H15" s="167" t="s">
        <v>190</v>
      </c>
      <c r="I15">
        <v>3</v>
      </c>
    </row>
    <row r="16" spans="1:9" ht="18" customHeight="1" x14ac:dyDescent="0.2">
      <c r="A16" s="168" t="s">
        <v>25</v>
      </c>
      <c r="B16" s="163" t="s">
        <v>187</v>
      </c>
      <c r="C16" s="164">
        <v>162</v>
      </c>
      <c r="D16" s="165">
        <v>0</v>
      </c>
      <c r="E16" s="165">
        <v>2.0299999999999998</v>
      </c>
      <c r="F16" s="166">
        <v>12.7</v>
      </c>
      <c r="G16" s="164">
        <v>23</v>
      </c>
      <c r="H16" s="167" t="s">
        <v>190</v>
      </c>
    </row>
    <row r="17" spans="1:9" ht="18" customHeight="1" x14ac:dyDescent="0.2">
      <c r="A17" s="168" t="s">
        <v>26</v>
      </c>
      <c r="B17" s="163" t="s">
        <v>188</v>
      </c>
      <c r="C17" s="164">
        <v>120</v>
      </c>
      <c r="D17" s="165">
        <v>6.25</v>
      </c>
      <c r="E17" s="165">
        <v>2.15</v>
      </c>
      <c r="F17" s="166">
        <v>12.5</v>
      </c>
      <c r="G17" s="164">
        <v>24</v>
      </c>
      <c r="H17" s="167" t="s">
        <v>190</v>
      </c>
    </row>
    <row r="18" spans="1:9" ht="18" customHeight="1" x14ac:dyDescent="0.2">
      <c r="A18" s="168" t="s">
        <v>27</v>
      </c>
      <c r="B18" s="163" t="s">
        <v>189</v>
      </c>
      <c r="C18" s="164">
        <v>122</v>
      </c>
      <c r="D18" s="165">
        <v>8</v>
      </c>
      <c r="E18" s="165">
        <v>1.76</v>
      </c>
      <c r="F18" s="166">
        <v>12.1</v>
      </c>
      <c r="G18" s="164">
        <v>13</v>
      </c>
      <c r="H18" s="167" t="s">
        <v>190</v>
      </c>
    </row>
    <row r="19" spans="1:9" ht="18" customHeight="1" x14ac:dyDescent="0.2">
      <c r="A19" s="168" t="s">
        <v>28</v>
      </c>
      <c r="B19" s="163"/>
      <c r="C19" s="164"/>
      <c r="D19" s="165"/>
      <c r="E19" s="165"/>
      <c r="F19" s="166"/>
      <c r="G19" s="164"/>
      <c r="H19" s="167"/>
    </row>
    <row r="20" spans="1:9" ht="18" customHeight="1" x14ac:dyDescent="0.2">
      <c r="A20" s="22" t="s">
        <v>29</v>
      </c>
      <c r="B20" s="104" t="s">
        <v>200</v>
      </c>
      <c r="C20" s="17">
        <v>156</v>
      </c>
      <c r="D20" s="21">
        <v>6.15</v>
      </c>
      <c r="E20" s="21">
        <v>2.0699999999999998</v>
      </c>
      <c r="F20" s="19">
        <v>11.9</v>
      </c>
      <c r="G20" s="17">
        <v>21</v>
      </c>
      <c r="H20" s="40" t="s">
        <v>194</v>
      </c>
      <c r="I20">
        <v>4</v>
      </c>
    </row>
    <row r="21" spans="1:9" ht="18" customHeight="1" x14ac:dyDescent="0.2">
      <c r="A21" s="22" t="s">
        <v>30</v>
      </c>
      <c r="B21" s="104" t="s">
        <v>191</v>
      </c>
      <c r="C21" s="17">
        <v>175</v>
      </c>
      <c r="D21" s="21">
        <v>6.45</v>
      </c>
      <c r="E21" s="21">
        <v>1.67</v>
      </c>
      <c r="F21" s="19">
        <v>12.4</v>
      </c>
      <c r="G21" s="17">
        <v>26</v>
      </c>
      <c r="H21" s="40" t="s">
        <v>194</v>
      </c>
    </row>
    <row r="22" spans="1:9" ht="18" customHeight="1" x14ac:dyDescent="0.2">
      <c r="A22" s="22" t="s">
        <v>31</v>
      </c>
      <c r="B22" s="104" t="s">
        <v>192</v>
      </c>
      <c r="C22" s="17">
        <v>142</v>
      </c>
      <c r="D22" s="21">
        <v>7.9</v>
      </c>
      <c r="E22" s="21">
        <v>2.11</v>
      </c>
      <c r="F22" s="19">
        <v>12.1</v>
      </c>
      <c r="G22" s="17">
        <v>17</v>
      </c>
      <c r="H22" s="40" t="s">
        <v>194</v>
      </c>
    </row>
    <row r="23" spans="1:9" ht="18" customHeight="1" x14ac:dyDescent="0.2">
      <c r="A23" s="22" t="s">
        <v>32</v>
      </c>
      <c r="B23" s="104" t="s">
        <v>193</v>
      </c>
      <c r="C23" s="17">
        <v>143</v>
      </c>
      <c r="D23" s="21">
        <v>5.85</v>
      </c>
      <c r="E23" s="21">
        <v>2.1800000000000002</v>
      </c>
      <c r="F23" s="19">
        <v>12.5</v>
      </c>
      <c r="G23" s="17">
        <v>6</v>
      </c>
      <c r="H23" s="40" t="s">
        <v>194</v>
      </c>
    </row>
    <row r="24" spans="1:9" ht="18" customHeight="1" x14ac:dyDescent="0.2">
      <c r="A24" s="22" t="s">
        <v>33</v>
      </c>
      <c r="B24" s="104"/>
      <c r="C24" s="17"/>
      <c r="D24" s="21"/>
      <c r="E24" s="21"/>
      <c r="F24" s="19"/>
      <c r="G24" s="17"/>
      <c r="H24" s="40"/>
    </row>
    <row r="25" spans="1:9" ht="18" customHeight="1" x14ac:dyDescent="0.2">
      <c r="A25" s="168" t="s">
        <v>34</v>
      </c>
      <c r="B25" s="163" t="s">
        <v>195</v>
      </c>
      <c r="C25" s="164">
        <v>152</v>
      </c>
      <c r="D25" s="165">
        <v>6.3</v>
      </c>
      <c r="E25" s="165">
        <v>2.2200000000000002</v>
      </c>
      <c r="F25" s="166">
        <v>11.7</v>
      </c>
      <c r="G25" s="164">
        <v>14</v>
      </c>
      <c r="H25" s="167" t="s">
        <v>199</v>
      </c>
      <c r="I25">
        <v>5</v>
      </c>
    </row>
    <row r="26" spans="1:9" ht="18" customHeight="1" x14ac:dyDescent="0.2">
      <c r="A26" s="168" t="s">
        <v>35</v>
      </c>
      <c r="B26" s="163" t="s">
        <v>196</v>
      </c>
      <c r="C26" s="164">
        <v>163</v>
      </c>
      <c r="D26" s="165">
        <v>5.45</v>
      </c>
      <c r="E26" s="165">
        <v>1.88</v>
      </c>
      <c r="F26" s="166">
        <v>11.9</v>
      </c>
      <c r="G26" s="164">
        <v>24</v>
      </c>
      <c r="H26" s="167" t="s">
        <v>199</v>
      </c>
    </row>
    <row r="27" spans="1:9" ht="18" customHeight="1" x14ac:dyDescent="0.2">
      <c r="A27" s="168" t="s">
        <v>36</v>
      </c>
      <c r="B27" s="163" t="s">
        <v>197</v>
      </c>
      <c r="C27" s="164">
        <v>153</v>
      </c>
      <c r="D27" s="165">
        <v>7.3</v>
      </c>
      <c r="E27" s="165">
        <v>1.8</v>
      </c>
      <c r="F27" s="166">
        <v>13.5</v>
      </c>
      <c r="G27" s="164">
        <v>15</v>
      </c>
      <c r="H27" s="167" t="s">
        <v>199</v>
      </c>
    </row>
    <row r="28" spans="1:9" ht="18" customHeight="1" x14ac:dyDescent="0.2">
      <c r="A28" s="168" t="s">
        <v>37</v>
      </c>
      <c r="B28" s="163" t="s">
        <v>198</v>
      </c>
      <c r="C28" s="164">
        <v>133</v>
      </c>
      <c r="D28" s="165">
        <v>7.45</v>
      </c>
      <c r="E28" s="165">
        <v>1.96</v>
      </c>
      <c r="F28" s="166">
        <v>11.9</v>
      </c>
      <c r="G28" s="164">
        <v>9</v>
      </c>
      <c r="H28" s="167" t="s">
        <v>199</v>
      </c>
    </row>
    <row r="29" spans="1:9" ht="18" customHeight="1" x14ac:dyDescent="0.2">
      <c r="A29" s="168" t="s">
        <v>38</v>
      </c>
      <c r="B29" s="163"/>
      <c r="C29" s="164"/>
      <c r="D29" s="165"/>
      <c r="E29" s="165"/>
      <c r="F29" s="166"/>
      <c r="G29" s="164"/>
      <c r="H29" s="167"/>
    </row>
    <row r="30" spans="1:9" ht="18" customHeight="1" x14ac:dyDescent="0.2">
      <c r="A30" s="22" t="s">
        <v>39</v>
      </c>
      <c r="B30" s="104"/>
      <c r="C30" s="17"/>
      <c r="D30" s="21"/>
      <c r="E30" s="21"/>
      <c r="F30" s="19"/>
      <c r="G30" s="17"/>
      <c r="H30" s="40"/>
      <c r="I30">
        <v>6</v>
      </c>
    </row>
    <row r="31" spans="1:9" ht="18" customHeight="1" x14ac:dyDescent="0.2">
      <c r="A31" s="22" t="s">
        <v>40</v>
      </c>
      <c r="B31" s="104"/>
      <c r="C31" s="17"/>
      <c r="D31" s="21"/>
      <c r="E31" s="21"/>
      <c r="F31" s="19"/>
      <c r="G31" s="17"/>
      <c r="H31" s="40"/>
    </row>
    <row r="32" spans="1:9" ht="18" customHeight="1" x14ac:dyDescent="0.2">
      <c r="A32" s="22" t="s">
        <v>41</v>
      </c>
      <c r="B32" s="104"/>
      <c r="C32" s="17"/>
      <c r="D32" s="21"/>
      <c r="E32" s="21"/>
      <c r="F32" s="19"/>
      <c r="G32" s="17"/>
      <c r="H32" s="40"/>
    </row>
    <row r="33" spans="1:9" ht="18" customHeight="1" x14ac:dyDescent="0.2">
      <c r="A33" s="22" t="s">
        <v>42</v>
      </c>
      <c r="B33" s="104"/>
      <c r="C33" s="17"/>
      <c r="D33" s="21"/>
      <c r="E33" s="21"/>
      <c r="F33" s="19"/>
      <c r="G33" s="17"/>
      <c r="H33" s="40"/>
    </row>
    <row r="34" spans="1:9" ht="18" customHeight="1" x14ac:dyDescent="0.2">
      <c r="A34" s="22" t="s">
        <v>43</v>
      </c>
      <c r="B34" s="104"/>
      <c r="C34" s="17"/>
      <c r="D34" s="21"/>
      <c r="E34" s="21"/>
      <c r="F34" s="19"/>
      <c r="G34" s="17"/>
      <c r="H34" s="40"/>
    </row>
    <row r="35" spans="1:9" ht="18" customHeight="1" x14ac:dyDescent="0.2">
      <c r="A35" s="56" t="s">
        <v>44</v>
      </c>
      <c r="B35" s="163"/>
      <c r="C35" s="164"/>
      <c r="D35" s="165"/>
      <c r="E35" s="165"/>
      <c r="F35" s="166"/>
      <c r="G35" s="164"/>
      <c r="H35" s="167"/>
      <c r="I35">
        <v>7</v>
      </c>
    </row>
    <row r="36" spans="1:9" ht="18" customHeight="1" x14ac:dyDescent="0.2">
      <c r="A36" s="56" t="s">
        <v>45</v>
      </c>
      <c r="B36" s="163"/>
      <c r="C36" s="164"/>
      <c r="D36" s="165"/>
      <c r="E36" s="165"/>
      <c r="F36" s="166"/>
      <c r="G36" s="164"/>
      <c r="H36" s="167"/>
    </row>
    <row r="37" spans="1:9" ht="18" customHeight="1" x14ac:dyDescent="0.2">
      <c r="A37" s="56" t="s">
        <v>46</v>
      </c>
      <c r="B37" s="163"/>
      <c r="C37" s="164"/>
      <c r="D37" s="165"/>
      <c r="E37" s="165"/>
      <c r="F37" s="166"/>
      <c r="G37" s="164"/>
      <c r="H37" s="167"/>
    </row>
    <row r="38" spans="1:9" ht="18" customHeight="1" x14ac:dyDescent="0.2">
      <c r="A38" s="56" t="s">
        <v>47</v>
      </c>
      <c r="B38" s="163"/>
      <c r="C38" s="164"/>
      <c r="D38" s="165"/>
      <c r="E38" s="165"/>
      <c r="F38" s="166"/>
      <c r="G38" s="164"/>
      <c r="H38" s="167"/>
    </row>
    <row r="39" spans="1:9" ht="18" customHeight="1" x14ac:dyDescent="0.2">
      <c r="A39" s="56" t="s">
        <v>48</v>
      </c>
      <c r="B39" s="163"/>
      <c r="C39" s="164"/>
      <c r="D39" s="165"/>
      <c r="E39" s="165"/>
      <c r="F39" s="166"/>
      <c r="G39" s="164"/>
      <c r="H39" s="167"/>
    </row>
    <row r="40" spans="1:9" ht="18" customHeight="1" x14ac:dyDescent="0.2">
      <c r="A40" s="23" t="s">
        <v>49</v>
      </c>
      <c r="B40" s="104"/>
      <c r="C40" s="17"/>
      <c r="D40" s="21"/>
      <c r="E40" s="21"/>
      <c r="F40" s="19"/>
      <c r="G40" s="17"/>
      <c r="H40" s="40"/>
      <c r="I40">
        <v>8</v>
      </c>
    </row>
    <row r="41" spans="1:9" ht="18" customHeight="1" x14ac:dyDescent="0.2">
      <c r="A41" s="23" t="s">
        <v>50</v>
      </c>
      <c r="B41" s="104"/>
      <c r="C41" s="17"/>
      <c r="D41" s="21"/>
      <c r="E41" s="21"/>
      <c r="F41" s="19"/>
      <c r="G41" s="17"/>
      <c r="H41" s="40"/>
    </row>
    <row r="42" spans="1:9" ht="18" customHeight="1" x14ac:dyDescent="0.2">
      <c r="A42" s="23" t="s">
        <v>51</v>
      </c>
      <c r="B42" s="104"/>
      <c r="C42" s="17"/>
      <c r="D42" s="21"/>
      <c r="E42" s="21"/>
      <c r="F42" s="19"/>
      <c r="G42" s="17"/>
      <c r="H42" s="40"/>
    </row>
    <row r="43" spans="1:9" ht="18" customHeight="1" x14ac:dyDescent="0.2">
      <c r="A43" s="23" t="s">
        <v>52</v>
      </c>
      <c r="B43" s="104"/>
      <c r="C43" s="17"/>
      <c r="D43" s="21"/>
      <c r="E43" s="21"/>
      <c r="F43" s="19"/>
      <c r="G43" s="17"/>
      <c r="H43" s="40"/>
    </row>
    <row r="44" spans="1:9" ht="18" customHeight="1" x14ac:dyDescent="0.2">
      <c r="A44" s="23" t="s">
        <v>53</v>
      </c>
      <c r="B44" s="104"/>
      <c r="C44" s="17"/>
      <c r="D44" s="21"/>
      <c r="E44" s="21"/>
      <c r="F44" s="19"/>
      <c r="G44" s="17"/>
      <c r="H44" s="40"/>
    </row>
    <row r="45" spans="1:9" ht="18" customHeight="1" x14ac:dyDescent="0.2">
      <c r="A45" s="56" t="s">
        <v>54</v>
      </c>
      <c r="B45" s="163"/>
      <c r="C45" s="164"/>
      <c r="D45" s="165"/>
      <c r="E45" s="165"/>
      <c r="F45" s="166"/>
      <c r="G45" s="164"/>
      <c r="H45" s="167"/>
      <c r="I45">
        <v>9</v>
      </c>
    </row>
    <row r="46" spans="1:9" ht="18" customHeight="1" x14ac:dyDescent="0.2">
      <c r="A46" s="56" t="s">
        <v>55</v>
      </c>
      <c r="B46" s="163"/>
      <c r="C46" s="164"/>
      <c r="D46" s="165"/>
      <c r="E46" s="165"/>
      <c r="F46" s="166"/>
      <c r="G46" s="164"/>
      <c r="H46" s="167"/>
    </row>
    <row r="47" spans="1:9" ht="18" customHeight="1" x14ac:dyDescent="0.2">
      <c r="A47" s="56" t="s">
        <v>56</v>
      </c>
      <c r="B47" s="163"/>
      <c r="C47" s="164"/>
      <c r="D47" s="165"/>
      <c r="E47" s="165"/>
      <c r="F47" s="166"/>
      <c r="G47" s="164"/>
      <c r="H47" s="167"/>
    </row>
    <row r="48" spans="1:9" ht="18" customHeight="1" x14ac:dyDescent="0.2">
      <c r="A48" s="56" t="s">
        <v>57</v>
      </c>
      <c r="B48" s="163"/>
      <c r="C48" s="164"/>
      <c r="D48" s="165"/>
      <c r="E48" s="165"/>
      <c r="F48" s="166"/>
      <c r="G48" s="164"/>
      <c r="H48" s="167"/>
    </row>
    <row r="49" spans="1:9" ht="18" customHeight="1" x14ac:dyDescent="0.2">
      <c r="A49" s="56" t="s">
        <v>58</v>
      </c>
      <c r="B49" s="163"/>
      <c r="C49" s="164"/>
      <c r="D49" s="165"/>
      <c r="E49" s="165"/>
      <c r="F49" s="166"/>
      <c r="G49" s="164"/>
      <c r="H49" s="167"/>
    </row>
    <row r="50" spans="1:9" ht="18" customHeight="1" x14ac:dyDescent="0.2">
      <c r="A50" s="23" t="s">
        <v>59</v>
      </c>
      <c r="B50" s="104"/>
      <c r="C50" s="17"/>
      <c r="D50" s="21"/>
      <c r="E50" s="21"/>
      <c r="F50" s="19"/>
      <c r="G50" s="17"/>
      <c r="H50" s="40"/>
      <c r="I50">
        <v>10</v>
      </c>
    </row>
    <row r="51" spans="1:9" ht="18" customHeight="1" x14ac:dyDescent="0.2">
      <c r="A51" s="23" t="s">
        <v>60</v>
      </c>
      <c r="B51" s="104"/>
      <c r="C51" s="17"/>
      <c r="D51" s="21"/>
      <c r="E51" s="21"/>
      <c r="F51" s="19"/>
      <c r="G51" s="17"/>
      <c r="H51" s="40"/>
    </row>
    <row r="52" spans="1:9" ht="18" customHeight="1" x14ac:dyDescent="0.2">
      <c r="A52" s="23" t="s">
        <v>61</v>
      </c>
      <c r="B52" s="104"/>
      <c r="C52" s="17"/>
      <c r="D52" s="21"/>
      <c r="E52" s="21"/>
      <c r="F52" s="19"/>
      <c r="G52" s="17"/>
      <c r="H52" s="40"/>
    </row>
    <row r="53" spans="1:9" ht="18" customHeight="1" x14ac:dyDescent="0.2">
      <c r="A53" s="23" t="s">
        <v>62</v>
      </c>
      <c r="B53" s="104"/>
      <c r="C53" s="17"/>
      <c r="D53" s="21"/>
      <c r="E53" s="21"/>
      <c r="F53" s="19"/>
      <c r="G53" s="17"/>
      <c r="H53" s="40"/>
    </row>
    <row r="54" spans="1:9" ht="18" customHeight="1" x14ac:dyDescent="0.2">
      <c r="A54" s="23" t="s">
        <v>63</v>
      </c>
      <c r="B54" s="104"/>
      <c r="C54" s="17"/>
      <c r="D54" s="21"/>
      <c r="E54" s="21"/>
      <c r="F54" s="19"/>
      <c r="G54" s="17"/>
      <c r="H54" s="40"/>
    </row>
    <row r="55" spans="1:9" ht="18" customHeight="1" x14ac:dyDescent="0.2">
      <c r="A55" s="56" t="s">
        <v>72</v>
      </c>
      <c r="B55" s="163"/>
      <c r="C55" s="169"/>
      <c r="D55" s="170"/>
      <c r="E55" s="170"/>
      <c r="F55" s="171"/>
      <c r="G55" s="169"/>
      <c r="H55" s="167"/>
      <c r="I55">
        <v>11</v>
      </c>
    </row>
    <row r="56" spans="1:9" ht="18" customHeight="1" x14ac:dyDescent="0.2">
      <c r="A56" s="56" t="s">
        <v>73</v>
      </c>
      <c r="B56" s="163"/>
      <c r="C56" s="169"/>
      <c r="D56" s="170"/>
      <c r="E56" s="170"/>
      <c r="F56" s="171"/>
      <c r="G56" s="169"/>
      <c r="H56" s="167"/>
    </row>
    <row r="57" spans="1:9" ht="18" customHeight="1" x14ac:dyDescent="0.2">
      <c r="A57" s="56" t="s">
        <v>74</v>
      </c>
      <c r="B57" s="163"/>
      <c r="C57" s="169"/>
      <c r="D57" s="170"/>
      <c r="E57" s="170"/>
      <c r="F57" s="171"/>
      <c r="G57" s="169"/>
      <c r="H57" s="167"/>
    </row>
    <row r="58" spans="1:9" ht="18" customHeight="1" x14ac:dyDescent="0.2">
      <c r="A58" s="56" t="s">
        <v>75</v>
      </c>
      <c r="B58" s="163"/>
      <c r="C58" s="169"/>
      <c r="D58" s="170"/>
      <c r="E58" s="170"/>
      <c r="F58" s="171"/>
      <c r="G58" s="169"/>
      <c r="H58" s="167"/>
    </row>
    <row r="59" spans="1:9" ht="18" customHeight="1" x14ac:dyDescent="0.2">
      <c r="A59" s="56" t="s">
        <v>76</v>
      </c>
      <c r="B59" s="163"/>
      <c r="C59" s="169"/>
      <c r="D59" s="170"/>
      <c r="E59" s="170"/>
      <c r="F59" s="171"/>
      <c r="G59" s="169"/>
      <c r="H59" s="167"/>
    </row>
    <row r="60" spans="1:9" ht="18" customHeight="1" x14ac:dyDescent="0.2">
      <c r="A60" s="23" t="s">
        <v>77</v>
      </c>
      <c r="B60" s="104"/>
      <c r="C60" s="54"/>
      <c r="D60" s="24"/>
      <c r="E60" s="24"/>
      <c r="F60" s="55"/>
      <c r="G60" s="54"/>
      <c r="H60" s="40"/>
      <c r="I60">
        <v>12</v>
      </c>
    </row>
    <row r="61" spans="1:9" ht="18" customHeight="1" x14ac:dyDescent="0.2">
      <c r="A61" s="23" t="s">
        <v>78</v>
      </c>
      <c r="B61" s="104"/>
      <c r="C61" s="54"/>
      <c r="D61" s="24"/>
      <c r="E61" s="24"/>
      <c r="F61" s="55"/>
      <c r="G61" s="54"/>
      <c r="H61" s="40"/>
    </row>
    <row r="62" spans="1:9" ht="18" customHeight="1" x14ac:dyDescent="0.2">
      <c r="A62" s="23" t="s">
        <v>79</v>
      </c>
      <c r="B62" s="104"/>
      <c r="C62" s="54"/>
      <c r="D62" s="24"/>
      <c r="E62" s="24"/>
      <c r="F62" s="55"/>
      <c r="G62" s="54"/>
      <c r="H62" s="40"/>
    </row>
    <row r="63" spans="1:9" ht="18" customHeight="1" x14ac:dyDescent="0.2">
      <c r="A63" s="23" t="s">
        <v>80</v>
      </c>
      <c r="B63" s="104"/>
      <c r="C63" s="54"/>
      <c r="D63" s="24"/>
      <c r="E63" s="24"/>
      <c r="F63" s="55"/>
      <c r="G63" s="54"/>
      <c r="H63" s="40"/>
    </row>
    <row r="64" spans="1:9" ht="18" customHeight="1" x14ac:dyDescent="0.2">
      <c r="A64" s="23" t="s">
        <v>81</v>
      </c>
      <c r="B64" s="104"/>
      <c r="C64" s="54"/>
      <c r="D64" s="24"/>
      <c r="E64" s="24"/>
      <c r="F64" s="55"/>
      <c r="G64" s="54"/>
      <c r="H64" s="40"/>
    </row>
    <row r="65" spans="1:9" ht="18" customHeight="1" x14ac:dyDescent="0.2">
      <c r="A65" s="56" t="s">
        <v>82</v>
      </c>
      <c r="B65" s="163"/>
      <c r="C65" s="169"/>
      <c r="D65" s="170"/>
      <c r="E65" s="170"/>
      <c r="F65" s="171"/>
      <c r="G65" s="169"/>
      <c r="H65" s="167"/>
      <c r="I65">
        <v>13</v>
      </c>
    </row>
    <row r="66" spans="1:9" ht="18" customHeight="1" x14ac:dyDescent="0.2">
      <c r="A66" s="56" t="s">
        <v>83</v>
      </c>
      <c r="B66" s="163"/>
      <c r="C66" s="169"/>
      <c r="D66" s="170"/>
      <c r="E66" s="170"/>
      <c r="F66" s="171"/>
      <c r="G66" s="169"/>
      <c r="H66" s="167"/>
    </row>
    <row r="67" spans="1:9" ht="18" customHeight="1" x14ac:dyDescent="0.2">
      <c r="A67" s="56" t="s">
        <v>84</v>
      </c>
      <c r="B67" s="163"/>
      <c r="C67" s="169"/>
      <c r="D67" s="170"/>
      <c r="E67" s="170"/>
      <c r="F67" s="171"/>
      <c r="G67" s="169"/>
      <c r="H67" s="167"/>
    </row>
    <row r="68" spans="1:9" ht="18" customHeight="1" x14ac:dyDescent="0.2">
      <c r="A68" s="56" t="s">
        <v>85</v>
      </c>
      <c r="B68" s="163"/>
      <c r="C68" s="169"/>
      <c r="D68" s="170"/>
      <c r="E68" s="170"/>
      <c r="F68" s="171"/>
      <c r="G68" s="169"/>
      <c r="H68" s="167"/>
    </row>
    <row r="69" spans="1:9" ht="18" customHeight="1" x14ac:dyDescent="0.2">
      <c r="A69" s="56" t="s">
        <v>86</v>
      </c>
      <c r="B69" s="163"/>
      <c r="C69" s="169"/>
      <c r="D69" s="170"/>
      <c r="E69" s="170"/>
      <c r="F69" s="171"/>
      <c r="G69" s="169"/>
      <c r="H69" s="167"/>
    </row>
    <row r="70" spans="1:9" ht="18" customHeight="1" x14ac:dyDescent="0.2">
      <c r="A70" s="23" t="s">
        <v>87</v>
      </c>
      <c r="B70" s="104"/>
      <c r="C70" s="54"/>
      <c r="D70" s="24"/>
      <c r="E70" s="24"/>
      <c r="F70" s="55"/>
      <c r="G70" s="54"/>
      <c r="H70" s="40"/>
      <c r="I70">
        <v>14</v>
      </c>
    </row>
    <row r="71" spans="1:9" ht="18" customHeight="1" x14ac:dyDescent="0.2">
      <c r="A71" s="23" t="s">
        <v>88</v>
      </c>
      <c r="B71" s="104"/>
      <c r="C71" s="54"/>
      <c r="D71" s="24"/>
      <c r="E71" s="24"/>
      <c r="F71" s="55"/>
      <c r="G71" s="54"/>
      <c r="H71" s="40"/>
    </row>
    <row r="72" spans="1:9" ht="18" customHeight="1" x14ac:dyDescent="0.2">
      <c r="A72" s="23" t="s">
        <v>89</v>
      </c>
      <c r="B72" s="104"/>
      <c r="C72" s="54"/>
      <c r="D72" s="24"/>
      <c r="E72" s="24"/>
      <c r="F72" s="55"/>
      <c r="G72" s="54"/>
      <c r="H72" s="40"/>
    </row>
    <row r="73" spans="1:9" ht="18" customHeight="1" x14ac:dyDescent="0.2">
      <c r="A73" s="23" t="s">
        <v>90</v>
      </c>
      <c r="B73" s="104"/>
      <c r="C73" s="54"/>
      <c r="D73" s="24"/>
      <c r="E73" s="24"/>
      <c r="F73" s="55"/>
      <c r="G73" s="54"/>
      <c r="H73" s="40"/>
    </row>
    <row r="74" spans="1:9" ht="18" customHeight="1" x14ac:dyDescent="0.2">
      <c r="A74" s="23" t="s">
        <v>91</v>
      </c>
      <c r="B74" s="104"/>
      <c r="C74" s="54"/>
      <c r="D74" s="24"/>
      <c r="E74" s="24"/>
      <c r="F74" s="55"/>
      <c r="G74" s="54"/>
      <c r="H74" s="40"/>
    </row>
    <row r="75" spans="1:9" ht="18" customHeight="1" x14ac:dyDescent="0.2">
      <c r="A75" s="56" t="s">
        <v>92</v>
      </c>
      <c r="B75" s="163"/>
      <c r="C75" s="169"/>
      <c r="D75" s="170"/>
      <c r="E75" s="170"/>
      <c r="F75" s="171"/>
      <c r="G75" s="169"/>
      <c r="H75" s="167"/>
      <c r="I75">
        <v>15</v>
      </c>
    </row>
    <row r="76" spans="1:9" ht="18" customHeight="1" x14ac:dyDescent="0.2">
      <c r="A76" s="56" t="s">
        <v>93</v>
      </c>
      <c r="B76" s="163"/>
      <c r="C76" s="169"/>
      <c r="D76" s="170"/>
      <c r="E76" s="170"/>
      <c r="F76" s="171"/>
      <c r="G76" s="169"/>
      <c r="H76" s="167"/>
    </row>
    <row r="77" spans="1:9" ht="18" customHeight="1" x14ac:dyDescent="0.2">
      <c r="A77" s="56" t="s">
        <v>94</v>
      </c>
      <c r="B77" s="163"/>
      <c r="C77" s="169"/>
      <c r="D77" s="170"/>
      <c r="E77" s="170"/>
      <c r="F77" s="171"/>
      <c r="G77" s="169"/>
      <c r="H77" s="167"/>
    </row>
    <row r="78" spans="1:9" ht="18" customHeight="1" x14ac:dyDescent="0.2">
      <c r="A78" s="56" t="s">
        <v>95</v>
      </c>
      <c r="B78" s="163"/>
      <c r="C78" s="169"/>
      <c r="D78" s="170"/>
      <c r="E78" s="170"/>
      <c r="F78" s="171"/>
      <c r="G78" s="169"/>
      <c r="H78" s="167"/>
    </row>
    <row r="79" spans="1:9" ht="18" customHeight="1" x14ac:dyDescent="0.2">
      <c r="A79" s="56" t="s">
        <v>96</v>
      </c>
      <c r="B79" s="163"/>
      <c r="C79" s="169"/>
      <c r="D79" s="170"/>
      <c r="E79" s="170"/>
      <c r="F79" s="171"/>
      <c r="G79" s="169"/>
      <c r="H79" s="167"/>
    </row>
    <row r="80" spans="1:9" ht="18" customHeight="1" x14ac:dyDescent="0.2">
      <c r="A80" s="23" t="s">
        <v>97</v>
      </c>
      <c r="B80" s="104"/>
      <c r="C80" s="54"/>
      <c r="D80" s="24"/>
      <c r="E80" s="24"/>
      <c r="F80" s="55"/>
      <c r="G80" s="54"/>
      <c r="H80" s="40"/>
      <c r="I80">
        <v>16</v>
      </c>
    </row>
    <row r="81" spans="1:9" ht="18" customHeight="1" x14ac:dyDescent="0.2">
      <c r="A81" s="23" t="s">
        <v>98</v>
      </c>
      <c r="B81" s="104"/>
      <c r="C81" s="54"/>
      <c r="D81" s="24"/>
      <c r="E81" s="24"/>
      <c r="F81" s="55"/>
      <c r="G81" s="54"/>
      <c r="H81" s="40"/>
    </row>
    <row r="82" spans="1:9" ht="18" customHeight="1" x14ac:dyDescent="0.2">
      <c r="A82" s="23" t="s">
        <v>99</v>
      </c>
      <c r="B82" s="104"/>
      <c r="C82" s="54"/>
      <c r="D82" s="24"/>
      <c r="E82" s="24"/>
      <c r="F82" s="55"/>
      <c r="G82" s="54"/>
      <c r="H82" s="40"/>
    </row>
    <row r="83" spans="1:9" ht="18" customHeight="1" x14ac:dyDescent="0.2">
      <c r="A83" s="23" t="s">
        <v>100</v>
      </c>
      <c r="B83" s="104"/>
      <c r="C83" s="54"/>
      <c r="D83" s="24"/>
      <c r="E83" s="24"/>
      <c r="F83" s="55"/>
      <c r="G83" s="54"/>
      <c r="H83" s="40"/>
    </row>
    <row r="84" spans="1:9" ht="18" customHeight="1" x14ac:dyDescent="0.2">
      <c r="A84" s="23" t="s">
        <v>101</v>
      </c>
      <c r="B84" s="104"/>
      <c r="C84" s="54"/>
      <c r="D84" s="24"/>
      <c r="E84" s="24"/>
      <c r="F84" s="55"/>
      <c r="G84" s="54"/>
      <c r="H84" s="40"/>
    </row>
    <row r="85" spans="1:9" ht="18" customHeight="1" x14ac:dyDescent="0.2">
      <c r="A85" s="56" t="s">
        <v>102</v>
      </c>
      <c r="B85" s="163"/>
      <c r="C85" s="169"/>
      <c r="D85" s="170"/>
      <c r="E85" s="170"/>
      <c r="F85" s="171"/>
      <c r="G85" s="169"/>
      <c r="H85" s="167"/>
      <c r="I85">
        <v>17</v>
      </c>
    </row>
    <row r="86" spans="1:9" ht="18" customHeight="1" x14ac:dyDescent="0.2">
      <c r="A86" s="56" t="s">
        <v>103</v>
      </c>
      <c r="B86" s="163"/>
      <c r="C86" s="169"/>
      <c r="D86" s="170"/>
      <c r="E86" s="170"/>
      <c r="F86" s="171"/>
      <c r="G86" s="169"/>
      <c r="H86" s="167"/>
    </row>
    <row r="87" spans="1:9" ht="18" customHeight="1" x14ac:dyDescent="0.2">
      <c r="A87" s="56" t="s">
        <v>104</v>
      </c>
      <c r="B87" s="163"/>
      <c r="C87" s="169"/>
      <c r="D87" s="170"/>
      <c r="E87" s="170"/>
      <c r="F87" s="171"/>
      <c r="G87" s="169"/>
      <c r="H87" s="167"/>
    </row>
    <row r="88" spans="1:9" ht="18" customHeight="1" x14ac:dyDescent="0.2">
      <c r="A88" s="56" t="s">
        <v>105</v>
      </c>
      <c r="B88" s="163"/>
      <c r="C88" s="169"/>
      <c r="D88" s="170"/>
      <c r="E88" s="170"/>
      <c r="F88" s="171"/>
      <c r="G88" s="169"/>
      <c r="H88" s="167"/>
    </row>
    <row r="89" spans="1:9" ht="18" customHeight="1" x14ac:dyDescent="0.2">
      <c r="A89" s="56" t="s">
        <v>106</v>
      </c>
      <c r="B89" s="163"/>
      <c r="C89" s="169"/>
      <c r="D89" s="170"/>
      <c r="E89" s="170"/>
      <c r="F89" s="171"/>
      <c r="G89" s="169"/>
      <c r="H89" s="167"/>
    </row>
    <row r="90" spans="1:9" ht="18" customHeight="1" x14ac:dyDescent="0.2">
      <c r="A90" s="23" t="s">
        <v>107</v>
      </c>
      <c r="B90" s="104"/>
      <c r="C90" s="54"/>
      <c r="D90" s="24"/>
      <c r="E90" s="24"/>
      <c r="F90" s="55"/>
      <c r="G90" s="54"/>
      <c r="H90" s="40"/>
      <c r="I90">
        <v>18</v>
      </c>
    </row>
    <row r="91" spans="1:9" ht="18" customHeight="1" x14ac:dyDescent="0.2">
      <c r="A91" s="23" t="s">
        <v>108</v>
      </c>
      <c r="B91" s="104"/>
      <c r="C91" s="54"/>
      <c r="D91" s="24"/>
      <c r="E91" s="24"/>
      <c r="F91" s="55"/>
      <c r="G91" s="54"/>
      <c r="H91" s="40"/>
    </row>
    <row r="92" spans="1:9" ht="18" customHeight="1" x14ac:dyDescent="0.2">
      <c r="A92" s="23" t="s">
        <v>109</v>
      </c>
      <c r="B92" s="104"/>
      <c r="C92" s="54"/>
      <c r="D92" s="24"/>
      <c r="E92" s="24"/>
      <c r="F92" s="55"/>
      <c r="G92" s="54"/>
      <c r="H92" s="40"/>
    </row>
    <row r="93" spans="1:9" ht="18" customHeight="1" x14ac:dyDescent="0.2">
      <c r="A93" s="23" t="s">
        <v>110</v>
      </c>
      <c r="B93" s="104"/>
      <c r="C93" s="54"/>
      <c r="D93" s="24"/>
      <c r="E93" s="24"/>
      <c r="F93" s="55"/>
      <c r="G93" s="54"/>
      <c r="H93" s="40"/>
    </row>
    <row r="94" spans="1:9" ht="18" customHeight="1" x14ac:dyDescent="0.2">
      <c r="A94" s="23" t="s">
        <v>111</v>
      </c>
      <c r="B94" s="104"/>
      <c r="C94" s="54"/>
      <c r="D94" s="24"/>
      <c r="E94" s="24"/>
      <c r="F94" s="55"/>
      <c r="G94" s="54"/>
      <c r="H94" s="40"/>
    </row>
    <row r="95" spans="1:9" ht="18" customHeight="1" x14ac:dyDescent="0.2">
      <c r="A95" s="56" t="s">
        <v>112</v>
      </c>
      <c r="B95" s="163"/>
      <c r="C95" s="169"/>
      <c r="D95" s="170"/>
      <c r="E95" s="170"/>
      <c r="F95" s="171"/>
      <c r="G95" s="169"/>
      <c r="H95" s="167"/>
      <c r="I95">
        <v>19</v>
      </c>
    </row>
    <row r="96" spans="1:9" ht="18" customHeight="1" x14ac:dyDescent="0.2">
      <c r="A96" s="56" t="s">
        <v>113</v>
      </c>
      <c r="B96" s="163"/>
      <c r="C96" s="169"/>
      <c r="D96" s="170"/>
      <c r="E96" s="170"/>
      <c r="F96" s="171"/>
      <c r="G96" s="169"/>
      <c r="H96" s="167"/>
    </row>
    <row r="97" spans="1:9" ht="18" customHeight="1" x14ac:dyDescent="0.2">
      <c r="A97" s="56" t="s">
        <v>114</v>
      </c>
      <c r="B97" s="163"/>
      <c r="C97" s="169"/>
      <c r="D97" s="170"/>
      <c r="E97" s="170"/>
      <c r="F97" s="171"/>
      <c r="G97" s="169"/>
      <c r="H97" s="167"/>
    </row>
    <row r="98" spans="1:9" ht="18" customHeight="1" x14ac:dyDescent="0.2">
      <c r="A98" s="56" t="s">
        <v>115</v>
      </c>
      <c r="B98" s="163"/>
      <c r="C98" s="169"/>
      <c r="D98" s="170"/>
      <c r="E98" s="170"/>
      <c r="F98" s="171"/>
      <c r="G98" s="169"/>
      <c r="H98" s="167"/>
    </row>
    <row r="99" spans="1:9" ht="18" customHeight="1" x14ac:dyDescent="0.2">
      <c r="A99" s="56" t="s">
        <v>116</v>
      </c>
      <c r="B99" s="163"/>
      <c r="C99" s="169"/>
      <c r="D99" s="170"/>
      <c r="E99" s="170"/>
      <c r="F99" s="171"/>
      <c r="G99" s="169"/>
      <c r="H99" s="167"/>
    </row>
    <row r="100" spans="1:9" ht="18" customHeight="1" x14ac:dyDescent="0.2">
      <c r="A100" s="23" t="s">
        <v>117</v>
      </c>
      <c r="B100" s="104"/>
      <c r="C100" s="54"/>
      <c r="D100" s="24"/>
      <c r="E100" s="24"/>
      <c r="F100" s="55"/>
      <c r="G100" s="54"/>
      <c r="H100" s="40"/>
      <c r="I100">
        <v>20</v>
      </c>
    </row>
    <row r="101" spans="1:9" ht="18" customHeight="1" x14ac:dyDescent="0.2">
      <c r="A101" s="23" t="s">
        <v>118</v>
      </c>
      <c r="B101" s="104"/>
      <c r="C101" s="54"/>
      <c r="D101" s="24"/>
      <c r="E101" s="24"/>
      <c r="F101" s="55"/>
      <c r="G101" s="54"/>
      <c r="H101" s="40"/>
    </row>
    <row r="102" spans="1:9" ht="18" customHeight="1" x14ac:dyDescent="0.2">
      <c r="A102" s="23" t="s">
        <v>119</v>
      </c>
      <c r="B102" s="104"/>
      <c r="C102" s="54"/>
      <c r="D102" s="24"/>
      <c r="E102" s="24"/>
      <c r="F102" s="55"/>
      <c r="G102" s="54"/>
      <c r="H102" s="40"/>
    </row>
    <row r="103" spans="1:9" ht="18" customHeight="1" x14ac:dyDescent="0.2">
      <c r="A103" s="23" t="s">
        <v>120</v>
      </c>
      <c r="B103" s="104"/>
      <c r="C103" s="54"/>
      <c r="D103" s="24"/>
      <c r="E103" s="24"/>
      <c r="F103" s="55"/>
      <c r="G103" s="54"/>
      <c r="H103" s="40"/>
    </row>
    <row r="104" spans="1:9" ht="18" customHeight="1" x14ac:dyDescent="0.2">
      <c r="A104" s="23" t="s">
        <v>121</v>
      </c>
      <c r="B104" s="104"/>
      <c r="C104" s="54"/>
      <c r="D104" s="24"/>
      <c r="E104" s="24"/>
      <c r="F104" s="55"/>
      <c r="G104" s="54"/>
      <c r="H104" s="40"/>
    </row>
    <row r="105" spans="1:9" ht="18" customHeight="1" x14ac:dyDescent="0.2">
      <c r="A105" s="56" t="s">
        <v>122</v>
      </c>
      <c r="B105" s="163"/>
      <c r="C105" s="169"/>
      <c r="D105" s="170"/>
      <c r="E105" s="170"/>
      <c r="F105" s="171"/>
      <c r="G105" s="169"/>
      <c r="H105" s="167"/>
      <c r="I105">
        <v>21</v>
      </c>
    </row>
    <row r="106" spans="1:9" ht="18" customHeight="1" x14ac:dyDescent="0.2">
      <c r="A106" s="56" t="s">
        <v>123</v>
      </c>
      <c r="B106" s="163"/>
      <c r="C106" s="169"/>
      <c r="D106" s="170"/>
      <c r="E106" s="170"/>
      <c r="F106" s="171"/>
      <c r="G106" s="169"/>
      <c r="H106" s="167"/>
    </row>
    <row r="107" spans="1:9" ht="18" customHeight="1" x14ac:dyDescent="0.2">
      <c r="A107" s="56" t="s">
        <v>124</v>
      </c>
      <c r="B107" s="163"/>
      <c r="C107" s="169"/>
      <c r="D107" s="170"/>
      <c r="E107" s="170"/>
      <c r="F107" s="171"/>
      <c r="G107" s="169"/>
      <c r="H107" s="167"/>
    </row>
    <row r="108" spans="1:9" ht="18" customHeight="1" x14ac:dyDescent="0.2">
      <c r="A108" s="56" t="s">
        <v>125</v>
      </c>
      <c r="B108" s="163"/>
      <c r="C108" s="169"/>
      <c r="D108" s="170"/>
      <c r="E108" s="170"/>
      <c r="F108" s="171"/>
      <c r="G108" s="169"/>
      <c r="H108" s="167"/>
    </row>
    <row r="109" spans="1:9" ht="18" customHeight="1" x14ac:dyDescent="0.2">
      <c r="A109" s="56" t="s">
        <v>126</v>
      </c>
      <c r="B109" s="163"/>
      <c r="C109" s="169"/>
      <c r="D109" s="170"/>
      <c r="E109" s="170"/>
      <c r="F109" s="171"/>
      <c r="G109" s="169"/>
      <c r="H109" s="167"/>
    </row>
    <row r="110" spans="1:9" ht="18" customHeight="1" x14ac:dyDescent="0.2">
      <c r="A110" s="23" t="s">
        <v>127</v>
      </c>
      <c r="B110" s="104"/>
      <c r="C110" s="54"/>
      <c r="D110" s="24"/>
      <c r="E110" s="24"/>
      <c r="F110" s="55"/>
      <c r="G110" s="54"/>
      <c r="H110" s="40"/>
      <c r="I110">
        <v>22</v>
      </c>
    </row>
    <row r="111" spans="1:9" ht="18" customHeight="1" x14ac:dyDescent="0.2">
      <c r="A111" s="23" t="s">
        <v>128</v>
      </c>
      <c r="B111" s="104"/>
      <c r="C111" s="54"/>
      <c r="D111" s="24"/>
      <c r="E111" s="24"/>
      <c r="F111" s="55"/>
      <c r="G111" s="54"/>
      <c r="H111" s="40"/>
    </row>
    <row r="112" spans="1:9" ht="18" customHeight="1" x14ac:dyDescent="0.2">
      <c r="A112" s="23" t="s">
        <v>129</v>
      </c>
      <c r="B112" s="104"/>
      <c r="C112" s="54"/>
      <c r="D112" s="24"/>
      <c r="E112" s="24"/>
      <c r="F112" s="55"/>
      <c r="G112" s="54"/>
      <c r="H112" s="40"/>
    </row>
    <row r="113" spans="1:9" ht="18" customHeight="1" x14ac:dyDescent="0.2">
      <c r="A113" s="23" t="s">
        <v>130</v>
      </c>
      <c r="B113" s="104"/>
      <c r="C113" s="54"/>
      <c r="D113" s="24"/>
      <c r="E113" s="24"/>
      <c r="F113" s="55"/>
      <c r="G113" s="54"/>
      <c r="H113" s="40"/>
    </row>
    <row r="114" spans="1:9" ht="18" customHeight="1" x14ac:dyDescent="0.2">
      <c r="A114" s="23" t="s">
        <v>131</v>
      </c>
      <c r="B114" s="104"/>
      <c r="C114" s="54"/>
      <c r="D114" s="24"/>
      <c r="E114" s="24"/>
      <c r="F114" s="55"/>
      <c r="G114" s="54"/>
      <c r="H114" s="40"/>
    </row>
    <row r="115" spans="1:9" ht="18" customHeight="1" x14ac:dyDescent="0.2">
      <c r="A115" s="56" t="s">
        <v>132</v>
      </c>
      <c r="B115" s="163"/>
      <c r="C115" s="169"/>
      <c r="D115" s="170"/>
      <c r="E115" s="170"/>
      <c r="F115" s="171"/>
      <c r="G115" s="169"/>
      <c r="H115" s="167"/>
      <c r="I115">
        <v>23</v>
      </c>
    </row>
    <row r="116" spans="1:9" ht="18" customHeight="1" x14ac:dyDescent="0.2">
      <c r="A116" s="56" t="s">
        <v>133</v>
      </c>
      <c r="B116" s="163"/>
      <c r="C116" s="169"/>
      <c r="D116" s="170"/>
      <c r="E116" s="170"/>
      <c r="F116" s="171"/>
      <c r="G116" s="169"/>
      <c r="H116" s="167"/>
    </row>
    <row r="117" spans="1:9" ht="18" customHeight="1" x14ac:dyDescent="0.2">
      <c r="A117" s="56" t="s">
        <v>134</v>
      </c>
      <c r="B117" s="163"/>
      <c r="C117" s="169"/>
      <c r="D117" s="170"/>
      <c r="E117" s="170"/>
      <c r="F117" s="171"/>
      <c r="G117" s="169"/>
      <c r="H117" s="167"/>
    </row>
    <row r="118" spans="1:9" ht="18" customHeight="1" x14ac:dyDescent="0.2">
      <c r="A118" s="56" t="s">
        <v>135</v>
      </c>
      <c r="B118" s="163"/>
      <c r="C118" s="169"/>
      <c r="D118" s="170"/>
      <c r="E118" s="170"/>
      <c r="F118" s="171"/>
      <c r="G118" s="169"/>
      <c r="H118" s="167"/>
    </row>
    <row r="119" spans="1:9" ht="18" customHeight="1" x14ac:dyDescent="0.2">
      <c r="A119" s="56" t="s">
        <v>136</v>
      </c>
      <c r="B119" s="163"/>
      <c r="C119" s="169"/>
      <c r="D119" s="170"/>
      <c r="E119" s="170"/>
      <c r="F119" s="171"/>
      <c r="G119" s="169"/>
      <c r="H119" s="167"/>
    </row>
    <row r="120" spans="1:9" ht="18" customHeight="1" x14ac:dyDescent="0.2">
      <c r="A120" s="23" t="s">
        <v>137</v>
      </c>
      <c r="B120" s="104"/>
      <c r="C120" s="54"/>
      <c r="D120" s="24"/>
      <c r="E120" s="24"/>
      <c r="F120" s="55"/>
      <c r="G120" s="54"/>
      <c r="H120" s="40"/>
      <c r="I120">
        <v>24</v>
      </c>
    </row>
    <row r="121" spans="1:9" ht="18" customHeight="1" x14ac:dyDescent="0.2">
      <c r="A121" s="23" t="s">
        <v>138</v>
      </c>
      <c r="B121" s="104"/>
      <c r="C121" s="54"/>
      <c r="D121" s="24"/>
      <c r="E121" s="24"/>
      <c r="F121" s="55"/>
      <c r="G121" s="54"/>
      <c r="H121" s="40"/>
    </row>
    <row r="122" spans="1:9" ht="18" customHeight="1" x14ac:dyDescent="0.2">
      <c r="A122" s="23" t="s">
        <v>139</v>
      </c>
      <c r="B122" s="104"/>
      <c r="C122" s="54"/>
      <c r="D122" s="24"/>
      <c r="E122" s="24"/>
      <c r="F122" s="55"/>
      <c r="G122" s="54"/>
      <c r="H122" s="40"/>
    </row>
    <row r="123" spans="1:9" ht="18" customHeight="1" x14ac:dyDescent="0.2">
      <c r="A123" s="23" t="s">
        <v>140</v>
      </c>
      <c r="B123" s="104"/>
      <c r="C123" s="54"/>
      <c r="D123" s="24"/>
      <c r="E123" s="24"/>
      <c r="F123" s="55"/>
      <c r="G123" s="54"/>
      <c r="H123" s="40"/>
    </row>
    <row r="124" spans="1:9" ht="18" customHeight="1" x14ac:dyDescent="0.2">
      <c r="A124" s="23" t="s">
        <v>141</v>
      </c>
      <c r="B124" s="104"/>
      <c r="C124" s="54"/>
      <c r="D124" s="24"/>
      <c r="E124" s="24"/>
      <c r="F124" s="55"/>
      <c r="G124" s="54"/>
      <c r="H124" s="40"/>
    </row>
    <row r="125" spans="1:9" ht="18" customHeight="1" x14ac:dyDescent="0.2">
      <c r="A125" s="56" t="s">
        <v>142</v>
      </c>
      <c r="B125" s="163"/>
      <c r="C125" s="169"/>
      <c r="D125" s="170"/>
      <c r="E125" s="170"/>
      <c r="F125" s="171"/>
      <c r="G125" s="169"/>
      <c r="H125" s="167"/>
      <c r="I125">
        <v>25</v>
      </c>
    </row>
    <row r="126" spans="1:9" ht="18" customHeight="1" x14ac:dyDescent="0.2">
      <c r="A126" s="56" t="s">
        <v>143</v>
      </c>
      <c r="B126" s="163"/>
      <c r="C126" s="169"/>
      <c r="D126" s="170"/>
      <c r="E126" s="170"/>
      <c r="F126" s="171"/>
      <c r="G126" s="169"/>
      <c r="H126" s="167"/>
    </row>
    <row r="127" spans="1:9" ht="18" customHeight="1" x14ac:dyDescent="0.2">
      <c r="A127" s="56" t="s">
        <v>144</v>
      </c>
      <c r="B127" s="163"/>
      <c r="C127" s="169"/>
      <c r="D127" s="170"/>
      <c r="E127" s="170"/>
      <c r="F127" s="171"/>
      <c r="G127" s="169"/>
      <c r="H127" s="167"/>
    </row>
    <row r="128" spans="1:9" ht="18" customHeight="1" x14ac:dyDescent="0.2">
      <c r="A128" s="56" t="s">
        <v>145</v>
      </c>
      <c r="B128" s="163"/>
      <c r="C128" s="169"/>
      <c r="D128" s="170"/>
      <c r="E128" s="170"/>
      <c r="F128" s="171"/>
      <c r="G128" s="169"/>
      <c r="H128" s="167"/>
    </row>
    <row r="129" spans="1:8" ht="18" customHeight="1" x14ac:dyDescent="0.2">
      <c r="A129" s="56" t="s">
        <v>146</v>
      </c>
      <c r="B129" s="163"/>
      <c r="C129" s="169"/>
      <c r="D129" s="170"/>
      <c r="E129" s="170"/>
      <c r="F129" s="171"/>
      <c r="G129" s="169"/>
      <c r="H129" s="167"/>
    </row>
    <row r="130" spans="1:8" ht="21" customHeight="1" x14ac:dyDescent="0.2"/>
  </sheetData>
  <phoneticPr fontId="10" type="noConversion"/>
  <pageMargins left="0.5" right="0.48" top="0.63" bottom="0.56000000000000005" header="0.4921259845" footer="0.492125984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34:G55"/>
  <sheetViews>
    <sheetView workbookViewId="0">
      <selection activeCell="I53" sqref="I53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37"/>
    </row>
    <row r="38" spans="2:6" s="25" customFormat="1" ht="12.75" customHeight="1" x14ac:dyDescent="0.2">
      <c r="B38" s="28"/>
      <c r="C38" s="26"/>
      <c r="D38" s="27"/>
    </row>
    <row r="39" spans="2:6" x14ac:dyDescent="0.2">
      <c r="B39" s="28"/>
      <c r="C39" s="29"/>
      <c r="D39" s="30"/>
    </row>
    <row r="40" spans="2:6" x14ac:dyDescent="0.2">
      <c r="B40" s="28"/>
      <c r="C40" s="26"/>
      <c r="D40" s="30"/>
    </row>
    <row r="41" spans="2:6" x14ac:dyDescent="0.2">
      <c r="B41" s="28"/>
      <c r="C41" s="29"/>
      <c r="D41" s="30"/>
    </row>
    <row r="42" spans="2:6" x14ac:dyDescent="0.2">
      <c r="B42" s="28"/>
      <c r="C42" s="26"/>
      <c r="D42" s="30"/>
    </row>
    <row r="43" spans="2:6" ht="18" x14ac:dyDescent="0.25">
      <c r="D43" s="5"/>
      <c r="E43" s="32"/>
      <c r="F43" s="33"/>
    </row>
    <row r="44" spans="2:6" ht="18" x14ac:dyDescent="0.25">
      <c r="D44" s="5"/>
      <c r="E44" s="32"/>
      <c r="F44" s="33"/>
    </row>
    <row r="50" spans="1:7" ht="15.75" x14ac:dyDescent="0.25">
      <c r="B50" s="32"/>
      <c r="F50" s="32"/>
    </row>
    <row r="51" spans="1:7" x14ac:dyDescent="0.2">
      <c r="B51" s="34"/>
      <c r="C51" s="35"/>
      <c r="D51" s="34"/>
      <c r="F51" s="34"/>
    </row>
    <row r="52" spans="1:7" ht="18.75" customHeight="1" x14ac:dyDescent="0.25">
      <c r="A52" s="82" t="s">
        <v>162</v>
      </c>
      <c r="B52" s="82"/>
      <c r="C52" s="82"/>
      <c r="F52" s="5"/>
      <c r="G52" s="82" t="s">
        <v>174</v>
      </c>
    </row>
    <row r="53" spans="1:7" x14ac:dyDescent="0.2">
      <c r="A53" s="34" t="s">
        <v>167</v>
      </c>
      <c r="B53" s="34"/>
      <c r="C53" s="34"/>
      <c r="F53" s="175" t="s">
        <v>175</v>
      </c>
      <c r="G53" s="176"/>
    </row>
    <row r="54" spans="1:7" x14ac:dyDescent="0.2">
      <c r="A54" s="177" t="s">
        <v>166</v>
      </c>
      <c r="D54" s="34" t="s">
        <v>173</v>
      </c>
    </row>
    <row r="55" spans="1:7" x14ac:dyDescent="0.2">
      <c r="A55" s="178" t="s">
        <v>169</v>
      </c>
    </row>
  </sheetData>
  <phoneticPr fontId="10" type="noConversion"/>
  <pageMargins left="0.78740157499999996" right="0.78740157499999996" top="0.64" bottom="0.51" header="0.4921259845" footer="0.62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34:G54"/>
  <sheetViews>
    <sheetView topLeftCell="A28" workbookViewId="0">
      <selection activeCell="A54" sqref="A54"/>
    </sheetView>
  </sheetViews>
  <sheetFormatPr baseColWidth="10" defaultRowHeight="12.75" x14ac:dyDescent="0.2"/>
  <cols>
    <col min="2" max="2" width="13.42578125" customWidth="1"/>
  </cols>
  <sheetData>
    <row r="34" spans="2:7" ht="30" customHeight="1" x14ac:dyDescent="0.2"/>
    <row r="35" spans="2:7" ht="35.25" x14ac:dyDescent="0.5">
      <c r="D35" s="140" t="str">
        <f>Wertung!B5</f>
        <v>Melina Reich</v>
      </c>
    </row>
    <row r="38" spans="2:7" s="25" customFormat="1" ht="12.75" customHeight="1" x14ac:dyDescent="0.2">
      <c r="B38" s="28" t="s">
        <v>67</v>
      </c>
      <c r="C38" s="26">
        <f>Wertung!C5</f>
        <v>84</v>
      </c>
      <c r="D38" s="27"/>
    </row>
    <row r="39" spans="2:7" x14ac:dyDescent="0.2">
      <c r="B39" s="28" t="s">
        <v>65</v>
      </c>
      <c r="C39" s="31">
        <f>Wertung!E5</f>
        <v>5</v>
      </c>
      <c r="D39" s="30" t="s">
        <v>68</v>
      </c>
    </row>
    <row r="40" spans="2:7" x14ac:dyDescent="0.2">
      <c r="B40" s="28" t="s">
        <v>165</v>
      </c>
      <c r="C40" s="162">
        <f>Wertung!G5</f>
        <v>1.6</v>
      </c>
      <c r="D40" s="30" t="s">
        <v>68</v>
      </c>
    </row>
    <row r="41" spans="2:7" x14ac:dyDescent="0.2">
      <c r="B41" s="28" t="s">
        <v>64</v>
      </c>
      <c r="C41" s="52">
        <f>Wertung!I5</f>
        <v>14.2</v>
      </c>
      <c r="D41" s="30" t="s">
        <v>69</v>
      </c>
    </row>
    <row r="42" spans="2:7" x14ac:dyDescent="0.2">
      <c r="B42" s="28" t="s">
        <v>66</v>
      </c>
      <c r="C42" s="26">
        <f>Wertung!K5</f>
        <v>4</v>
      </c>
      <c r="D42" s="30"/>
    </row>
    <row r="43" spans="2:7" ht="18" x14ac:dyDescent="0.25">
      <c r="D43" s="5" t="s">
        <v>70</v>
      </c>
      <c r="E43" s="32"/>
      <c r="F43" s="33">
        <f>Wertung!M5</f>
        <v>404.00000000000006</v>
      </c>
    </row>
    <row r="44" spans="2:7" ht="18" x14ac:dyDescent="0.25">
      <c r="D44" s="5"/>
      <c r="E44" s="32"/>
      <c r="F44" s="33"/>
    </row>
    <row r="48" spans="2:7" x14ac:dyDescent="0.2">
      <c r="G48" s="28"/>
    </row>
    <row r="50" spans="1:6" ht="15.75" x14ac:dyDescent="0.25">
      <c r="B50" s="32"/>
      <c r="F50" s="32"/>
    </row>
    <row r="51" spans="1:6" x14ac:dyDescent="0.2">
      <c r="B51" s="34"/>
      <c r="C51" s="35"/>
      <c r="D51" s="34"/>
      <c r="F51" s="34"/>
    </row>
    <row r="52" spans="1:6" ht="15.75" x14ac:dyDescent="0.25">
      <c r="B52" s="32"/>
      <c r="F52" s="32"/>
    </row>
    <row r="53" spans="1:6" x14ac:dyDescent="0.2">
      <c r="B53" s="34"/>
      <c r="F53" s="34"/>
    </row>
    <row r="54" spans="1:6" x14ac:dyDescent="0.2">
      <c r="A54" s="177"/>
      <c r="D54" s="34"/>
    </row>
  </sheetData>
  <phoneticPr fontId="10" type="noConversion"/>
  <pageMargins left="0.78740157499999996" right="0.53" top="0.65" bottom="0.65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26:F54"/>
  <sheetViews>
    <sheetView topLeftCell="A16" workbookViewId="0">
      <selection activeCell="A54" sqref="A54"/>
    </sheetView>
  </sheetViews>
  <sheetFormatPr baseColWidth="10" defaultRowHeight="12.75" x14ac:dyDescent="0.2"/>
  <cols>
    <col min="2" max="2" width="13.42578125" customWidth="1"/>
  </cols>
  <sheetData>
    <row r="26" spans="4:4" x14ac:dyDescent="0.2">
      <c r="D26" s="141"/>
    </row>
    <row r="34" spans="2:6" ht="30" customHeight="1" x14ac:dyDescent="0.2"/>
    <row r="35" spans="2:6" ht="35.25" x14ac:dyDescent="0.5">
      <c r="D35" s="140" t="str">
        <f>Wertung!B6</f>
        <v>Sara Ibrahim</v>
      </c>
    </row>
    <row r="38" spans="2:6" s="25" customFormat="1" ht="12.75" customHeight="1" x14ac:dyDescent="0.2">
      <c r="B38" s="28" t="s">
        <v>67</v>
      </c>
      <c r="C38" s="26">
        <f>Wertung!C6</f>
        <v>104</v>
      </c>
      <c r="D38" s="27"/>
    </row>
    <row r="39" spans="2:6" x14ac:dyDescent="0.2">
      <c r="B39" s="28" t="s">
        <v>65</v>
      </c>
      <c r="C39" s="31">
        <f>Wertung!E6</f>
        <v>4.05</v>
      </c>
      <c r="D39" s="30" t="s">
        <v>68</v>
      </c>
    </row>
    <row r="40" spans="2:6" x14ac:dyDescent="0.2">
      <c r="B40" s="28" t="s">
        <v>165</v>
      </c>
      <c r="C40" s="162">
        <f>Wertung!G6</f>
        <v>1.57</v>
      </c>
      <c r="D40" s="30" t="s">
        <v>68</v>
      </c>
    </row>
    <row r="41" spans="2:6" x14ac:dyDescent="0.2">
      <c r="B41" s="28" t="s">
        <v>64</v>
      </c>
      <c r="C41" s="52">
        <f>Wertung!I6</f>
        <v>13.3</v>
      </c>
      <c r="D41" s="30" t="s">
        <v>69</v>
      </c>
    </row>
    <row r="42" spans="2:6" x14ac:dyDescent="0.2">
      <c r="B42" s="28" t="s">
        <v>66</v>
      </c>
      <c r="C42" s="26">
        <f>Wertung!K6</f>
        <v>7</v>
      </c>
      <c r="D42" s="30"/>
    </row>
    <row r="43" spans="2:6" ht="18" x14ac:dyDescent="0.25">
      <c r="D43" s="5" t="s">
        <v>70</v>
      </c>
      <c r="E43" s="32"/>
      <c r="F43" s="33">
        <f>Wertung!M6</f>
        <v>462</v>
      </c>
    </row>
    <row r="44" spans="2:6" ht="18" x14ac:dyDescent="0.25">
      <c r="D44" s="5"/>
      <c r="E44" s="32"/>
      <c r="F44" s="33"/>
    </row>
    <row r="50" spans="1:6" ht="15.75" x14ac:dyDescent="0.25">
      <c r="B50" s="32"/>
      <c r="F50" s="32"/>
    </row>
    <row r="51" spans="1:6" x14ac:dyDescent="0.2">
      <c r="B51" s="34"/>
      <c r="C51" s="35"/>
      <c r="D51" s="34"/>
      <c r="F51" s="34"/>
    </row>
    <row r="52" spans="1:6" ht="15.75" x14ac:dyDescent="0.25">
      <c r="B52" s="32"/>
      <c r="F52" s="32"/>
    </row>
    <row r="53" spans="1:6" x14ac:dyDescent="0.2">
      <c r="B53" s="34"/>
      <c r="F53" s="34"/>
    </row>
    <row r="54" spans="1:6" x14ac:dyDescent="0.2">
      <c r="A54" s="177"/>
      <c r="D54" s="34"/>
    </row>
  </sheetData>
  <phoneticPr fontId="10" type="noConversion"/>
  <pageMargins left="0.78740157499999996" right="0.78740157499999996" top="0.66" bottom="0.65" header="0.4921259845" footer="0.492125984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34:H54"/>
  <sheetViews>
    <sheetView topLeftCell="A19" workbookViewId="0">
      <selection activeCell="A54" sqref="A54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140" t="str">
        <f>Wertung!B7</f>
        <v>Harmke Vangermain</v>
      </c>
    </row>
    <row r="38" spans="2:6" s="25" customFormat="1" ht="12.75" customHeight="1" x14ac:dyDescent="0.2">
      <c r="B38" s="28" t="s">
        <v>67</v>
      </c>
      <c r="C38" s="26">
        <f>Wertung!C7</f>
        <v>81</v>
      </c>
      <c r="D38" s="27"/>
    </row>
    <row r="39" spans="2:6" x14ac:dyDescent="0.2">
      <c r="B39" s="28" t="s">
        <v>65</v>
      </c>
      <c r="C39" s="31">
        <f>Wertung!E7</f>
        <v>6</v>
      </c>
      <c r="D39" s="30" t="s">
        <v>68</v>
      </c>
    </row>
    <row r="40" spans="2:6" x14ac:dyDescent="0.2">
      <c r="B40" s="28" t="s">
        <v>165</v>
      </c>
      <c r="C40" s="162">
        <f>Wertung!G7</f>
        <v>1.66</v>
      </c>
      <c r="D40" s="30" t="s">
        <v>68</v>
      </c>
    </row>
    <row r="41" spans="2:6" x14ac:dyDescent="0.2">
      <c r="B41" s="28" t="s">
        <v>64</v>
      </c>
      <c r="C41" s="52">
        <f>Wertung!I7</f>
        <v>13.3</v>
      </c>
      <c r="D41" s="30" t="s">
        <v>69</v>
      </c>
    </row>
    <row r="42" spans="2:6" x14ac:dyDescent="0.2">
      <c r="B42" s="28" t="s">
        <v>66</v>
      </c>
      <c r="C42" s="26">
        <f>Wertung!K7</f>
        <v>10</v>
      </c>
      <c r="D42" s="30"/>
    </row>
    <row r="43" spans="2:6" ht="18" x14ac:dyDescent="0.25">
      <c r="D43" s="5" t="s">
        <v>70</v>
      </c>
      <c r="E43" s="32"/>
      <c r="F43" s="33">
        <f>Wertung!M7</f>
        <v>502</v>
      </c>
    </row>
    <row r="44" spans="2:6" ht="18" x14ac:dyDescent="0.25">
      <c r="D44" s="5"/>
      <c r="E44" s="32"/>
      <c r="F44" s="33"/>
    </row>
    <row r="50" spans="1:8" ht="15.75" x14ac:dyDescent="0.25">
      <c r="B50" s="32"/>
      <c r="F50" s="32"/>
    </row>
    <row r="51" spans="1:8" x14ac:dyDescent="0.2">
      <c r="B51" s="34"/>
      <c r="C51" s="35"/>
      <c r="D51" s="34"/>
      <c r="F51" s="34"/>
    </row>
    <row r="52" spans="1:8" ht="15.75" x14ac:dyDescent="0.25">
      <c r="B52" s="32"/>
      <c r="F52" s="32"/>
      <c r="H52" s="141"/>
    </row>
    <row r="53" spans="1:8" x14ac:dyDescent="0.2">
      <c r="B53" s="34"/>
      <c r="F53" s="34"/>
    </row>
    <row r="54" spans="1:8" x14ac:dyDescent="0.2">
      <c r="A54" s="177"/>
      <c r="D54" s="34"/>
    </row>
  </sheetData>
  <phoneticPr fontId="10" type="noConversion"/>
  <pageMargins left="0.78740157499999996" right="0.78740157499999996" top="0.68" bottom="0.69" header="0.4921259845" footer="0.4921259845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34:F54"/>
  <sheetViews>
    <sheetView topLeftCell="A28" workbookViewId="0">
      <selection activeCell="A54" sqref="A54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140" t="str">
        <f>Wertung!B8</f>
        <v>Flora Ponndorf</v>
      </c>
    </row>
    <row r="38" spans="2:6" s="25" customFormat="1" ht="12.75" customHeight="1" x14ac:dyDescent="0.2">
      <c r="B38" s="28" t="s">
        <v>67</v>
      </c>
      <c r="C38" s="26">
        <f>Wertung!C8</f>
        <v>161</v>
      </c>
      <c r="D38" s="27"/>
    </row>
    <row r="39" spans="2:6" x14ac:dyDescent="0.2">
      <c r="B39" s="28" t="s">
        <v>65</v>
      </c>
      <c r="C39" s="31">
        <f>Wertung!E8</f>
        <v>5.75</v>
      </c>
      <c r="D39" s="30" t="s">
        <v>68</v>
      </c>
    </row>
    <row r="40" spans="2:6" x14ac:dyDescent="0.2">
      <c r="B40" s="28" t="s">
        <v>165</v>
      </c>
      <c r="C40" s="162">
        <f>Wertung!G8</f>
        <v>1.86</v>
      </c>
      <c r="D40" s="30" t="s">
        <v>68</v>
      </c>
    </row>
    <row r="41" spans="2:6" x14ac:dyDescent="0.2">
      <c r="B41" s="28" t="s">
        <v>64</v>
      </c>
      <c r="C41" s="52">
        <f>Wertung!I8</f>
        <v>13.6</v>
      </c>
      <c r="D41" s="30" t="s">
        <v>69</v>
      </c>
    </row>
    <row r="42" spans="2:6" x14ac:dyDescent="0.2">
      <c r="B42" s="28" t="s">
        <v>66</v>
      </c>
      <c r="C42" s="26">
        <f>Wertung!K8</f>
        <v>10</v>
      </c>
      <c r="D42" s="30"/>
    </row>
    <row r="43" spans="2:6" ht="18" x14ac:dyDescent="0.25">
      <c r="D43" s="5" t="s">
        <v>70</v>
      </c>
      <c r="E43" s="32"/>
      <c r="F43" s="33">
        <f>Wertung!M8</f>
        <v>582</v>
      </c>
    </row>
    <row r="44" spans="2:6" ht="18" x14ac:dyDescent="0.25">
      <c r="D44" s="5"/>
      <c r="E44" s="32"/>
      <c r="F44" s="33"/>
    </row>
    <row r="50" spans="1:6" ht="15.75" x14ac:dyDescent="0.25">
      <c r="B50" s="32"/>
      <c r="F50" s="32"/>
    </row>
    <row r="51" spans="1:6" x14ac:dyDescent="0.2">
      <c r="B51" s="34"/>
      <c r="C51" s="35"/>
      <c r="D51" s="34"/>
      <c r="F51" s="34"/>
    </row>
    <row r="52" spans="1:6" ht="15.75" x14ac:dyDescent="0.25">
      <c r="B52" s="32"/>
      <c r="F52" s="32"/>
    </row>
    <row r="53" spans="1:6" x14ac:dyDescent="0.2">
      <c r="B53" s="34"/>
      <c r="F53" s="34"/>
    </row>
    <row r="54" spans="1:6" x14ac:dyDescent="0.2">
      <c r="A54" s="177"/>
      <c r="D54" s="34"/>
    </row>
  </sheetData>
  <phoneticPr fontId="10" type="noConversion"/>
  <pageMargins left="0.78740157499999996" right="0.78740157499999996" top="0.67" bottom="0.68" header="0.4921259845" footer="0.492125984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34:F54"/>
  <sheetViews>
    <sheetView topLeftCell="A22" workbookViewId="0">
      <selection activeCell="A54" sqref="A54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140">
        <f>Wertung!B9</f>
        <v>0</v>
      </c>
    </row>
    <row r="38" spans="2:6" s="25" customFormat="1" ht="12.75" customHeight="1" x14ac:dyDescent="0.2">
      <c r="B38" s="28" t="s">
        <v>67</v>
      </c>
      <c r="C38" s="26">
        <f>Wertung!C9</f>
        <v>0</v>
      </c>
      <c r="D38" s="27"/>
    </row>
    <row r="39" spans="2:6" x14ac:dyDescent="0.2">
      <c r="B39" s="28" t="s">
        <v>65</v>
      </c>
      <c r="C39" s="31">
        <f>Wertung!E9</f>
        <v>0</v>
      </c>
      <c r="D39" s="30" t="s">
        <v>68</v>
      </c>
    </row>
    <row r="40" spans="2:6" x14ac:dyDescent="0.2">
      <c r="B40" s="28" t="s">
        <v>165</v>
      </c>
      <c r="C40" s="162" t="str">
        <f>Wertung!G9</f>
        <v/>
      </c>
      <c r="D40" s="30" t="s">
        <v>68</v>
      </c>
    </row>
    <row r="41" spans="2:6" x14ac:dyDescent="0.2">
      <c r="B41" s="28" t="s">
        <v>64</v>
      </c>
      <c r="C41" s="52" t="str">
        <f>Wertung!I9</f>
        <v/>
      </c>
      <c r="D41" s="30" t="s">
        <v>69</v>
      </c>
    </row>
    <row r="42" spans="2:6" x14ac:dyDescent="0.2">
      <c r="B42" s="28" t="s">
        <v>66</v>
      </c>
      <c r="C42" s="26">
        <f>Wertung!K9</f>
        <v>0</v>
      </c>
      <c r="D42" s="30"/>
    </row>
    <row r="43" spans="2:6" ht="18" x14ac:dyDescent="0.25">
      <c r="D43" s="5" t="s">
        <v>70</v>
      </c>
      <c r="E43" s="32"/>
      <c r="F43" s="33">
        <f>Wertung!M9</f>
        <v>0</v>
      </c>
    </row>
    <row r="44" spans="2:6" ht="18" x14ac:dyDescent="0.25">
      <c r="D44" s="5"/>
      <c r="E44" s="32"/>
      <c r="F44" s="33"/>
    </row>
    <row r="50" spans="1:6" ht="15.75" x14ac:dyDescent="0.25">
      <c r="B50" s="32"/>
      <c r="F50" s="32"/>
    </row>
    <row r="51" spans="1:6" x14ac:dyDescent="0.2">
      <c r="B51" s="34"/>
      <c r="C51" s="35"/>
      <c r="D51" s="34"/>
      <c r="F51" s="34"/>
    </row>
    <row r="52" spans="1:6" ht="15.75" x14ac:dyDescent="0.25">
      <c r="B52" s="32"/>
      <c r="F52" s="32"/>
    </row>
    <row r="53" spans="1:6" x14ac:dyDescent="0.2">
      <c r="B53" s="34"/>
      <c r="F53" s="34"/>
    </row>
    <row r="54" spans="1:6" x14ac:dyDescent="0.2">
      <c r="A54" s="177"/>
      <c r="D54" s="34"/>
    </row>
  </sheetData>
  <phoneticPr fontId="10" type="noConversion"/>
  <pageMargins left="0.78740157499999996" right="0.78740157499999996" top="0.67" bottom="0.63" header="0.4921259845" footer="0.492125984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34:F54"/>
  <sheetViews>
    <sheetView topLeftCell="A19" workbookViewId="0">
      <selection activeCell="A54" sqref="A54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140" t="str">
        <f>Wertung!B10</f>
        <v>Karla Josephine Kalenberg</v>
      </c>
    </row>
    <row r="38" spans="2:6" s="25" customFormat="1" ht="12.75" customHeight="1" x14ac:dyDescent="0.2">
      <c r="B38" s="28" t="s">
        <v>67</v>
      </c>
      <c r="C38" s="26">
        <f>Wertung!C10</f>
        <v>152</v>
      </c>
      <c r="D38" s="27"/>
    </row>
    <row r="39" spans="2:6" x14ac:dyDescent="0.2">
      <c r="B39" s="28" t="s">
        <v>65</v>
      </c>
      <c r="C39" s="31">
        <f>Wertung!E10</f>
        <v>5.6</v>
      </c>
      <c r="D39" s="30" t="s">
        <v>68</v>
      </c>
    </row>
    <row r="40" spans="2:6" x14ac:dyDescent="0.2">
      <c r="B40" s="28" t="s">
        <v>165</v>
      </c>
      <c r="C40" s="162">
        <f>Wertung!G10</f>
        <v>1.94</v>
      </c>
      <c r="D40" s="30" t="s">
        <v>68</v>
      </c>
    </row>
    <row r="41" spans="2:6" x14ac:dyDescent="0.2">
      <c r="B41" s="28" t="s">
        <v>64</v>
      </c>
      <c r="C41" s="52">
        <f>Wertung!I10</f>
        <v>14.1</v>
      </c>
      <c r="D41" s="30" t="s">
        <v>69</v>
      </c>
    </row>
    <row r="42" spans="2:6" x14ac:dyDescent="0.2">
      <c r="B42" s="28" t="s">
        <v>66</v>
      </c>
      <c r="C42" s="26">
        <f>Wertung!K10</f>
        <v>12</v>
      </c>
      <c r="D42" s="30"/>
    </row>
    <row r="43" spans="2:6" ht="18" x14ac:dyDescent="0.25">
      <c r="D43" s="5" t="s">
        <v>70</v>
      </c>
      <c r="E43" s="32"/>
      <c r="F43" s="33">
        <f>Wertung!M10</f>
        <v>563</v>
      </c>
    </row>
    <row r="44" spans="2:6" ht="18" x14ac:dyDescent="0.25">
      <c r="D44" s="5"/>
      <c r="E44" s="32"/>
      <c r="F44" s="33"/>
    </row>
    <row r="50" spans="1:6" ht="15.75" x14ac:dyDescent="0.25">
      <c r="B50" s="32"/>
      <c r="F50" s="32"/>
    </row>
    <row r="51" spans="1:6" x14ac:dyDescent="0.2">
      <c r="B51" s="34"/>
      <c r="C51" s="35"/>
      <c r="D51" s="34"/>
      <c r="F51" s="34"/>
    </row>
    <row r="52" spans="1:6" ht="15.75" x14ac:dyDescent="0.25">
      <c r="B52" s="32"/>
      <c r="F52" s="32"/>
    </row>
    <row r="53" spans="1:6" x14ac:dyDescent="0.2">
      <c r="B53" s="34"/>
      <c r="F53" s="34"/>
    </row>
    <row r="54" spans="1:6" x14ac:dyDescent="0.2">
      <c r="A54" s="177"/>
      <c r="D54" s="34"/>
    </row>
  </sheetData>
  <phoneticPr fontId="10" type="noConversion"/>
  <pageMargins left="0.78740157499999996" right="0.78740157499999996" top="0.67" bottom="0.69" header="0.4921259845" footer="0.4921259845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Q320"/>
  <sheetViews>
    <sheetView topLeftCell="A28" zoomScale="85" workbookViewId="0">
      <selection activeCell="H51" sqref="H51"/>
    </sheetView>
  </sheetViews>
  <sheetFormatPr baseColWidth="10" defaultRowHeight="15" x14ac:dyDescent="0.2"/>
  <cols>
    <col min="1" max="1" width="3.85546875" customWidth="1"/>
    <col min="2" max="2" width="22.140625" style="92" customWidth="1"/>
    <col min="3" max="3" width="11.42578125" style="4" customWidth="1"/>
    <col min="4" max="4" width="7.85546875" customWidth="1"/>
    <col min="6" max="6" width="7.85546875" customWidth="1"/>
    <col min="7" max="7" width="11.42578125" style="31" customWidth="1"/>
    <col min="8" max="8" width="7.85546875" customWidth="1"/>
    <col min="10" max="10" width="7.85546875" customWidth="1"/>
    <col min="12" max="12" width="7.85546875" customWidth="1"/>
    <col min="14" max="14" width="11.42578125" customWidth="1"/>
  </cols>
  <sheetData>
    <row r="1" spans="1:14" ht="22.5" x14ac:dyDescent="0.45">
      <c r="A1" s="42" t="s">
        <v>176</v>
      </c>
      <c r="B1" s="105"/>
      <c r="C1" s="58"/>
      <c r="D1" s="2"/>
      <c r="E1" s="3"/>
      <c r="F1" s="57"/>
      <c r="G1" s="59"/>
      <c r="H1" s="57"/>
      <c r="I1" s="57"/>
      <c r="J1" s="57"/>
      <c r="K1" s="57"/>
      <c r="L1" s="57"/>
      <c r="M1" s="57"/>
      <c r="N1" s="60"/>
    </row>
    <row r="2" spans="1:14" x14ac:dyDescent="0.2">
      <c r="A2" s="61"/>
      <c r="B2" s="106"/>
      <c r="C2" s="61"/>
      <c r="D2" s="61"/>
      <c r="E2" s="62"/>
      <c r="F2" s="61"/>
      <c r="G2" s="63"/>
      <c r="H2" s="61"/>
      <c r="I2" s="61"/>
      <c r="J2" s="61"/>
      <c r="K2" s="61"/>
      <c r="L2" s="61"/>
      <c r="M2" s="61"/>
      <c r="N2" s="64"/>
    </row>
    <row r="3" spans="1:14" ht="36.75" customHeight="1" x14ac:dyDescent="0.2">
      <c r="A3" s="65" t="s">
        <v>147</v>
      </c>
      <c r="B3" s="106"/>
      <c r="C3" s="61"/>
      <c r="D3" s="61"/>
      <c r="E3" s="62"/>
      <c r="F3" s="61"/>
      <c r="G3" s="63"/>
      <c r="H3" s="61"/>
      <c r="I3" s="61"/>
      <c r="J3" s="61"/>
      <c r="K3" s="61"/>
      <c r="L3" s="61"/>
      <c r="M3" s="61"/>
      <c r="N3" s="64"/>
    </row>
    <row r="4" spans="1:14" s="72" customFormat="1" ht="20.25" x14ac:dyDescent="0.3">
      <c r="A4" s="66"/>
      <c r="B4" s="107"/>
      <c r="C4" s="67" t="str">
        <f>Urtabelle!H5</f>
        <v>OSZ Oder-Spree Fürstenwalde</v>
      </c>
      <c r="D4" s="67"/>
      <c r="E4" s="68"/>
      <c r="F4" s="69"/>
      <c r="G4" s="187"/>
      <c r="H4" s="69">
        <f>SUM(M9:M13)-MIN(M9:M13)</f>
        <v>1950</v>
      </c>
      <c r="I4" s="70" t="s">
        <v>2</v>
      </c>
      <c r="J4" s="67"/>
      <c r="K4" s="67"/>
      <c r="L4" s="67"/>
      <c r="M4" s="67"/>
      <c r="N4" s="71"/>
    </row>
    <row r="5" spans="1:14" ht="15.75" x14ac:dyDescent="0.25">
      <c r="A5" s="61"/>
      <c r="B5" s="106"/>
      <c r="C5" s="61"/>
      <c r="D5" s="61"/>
      <c r="E5" s="73"/>
      <c r="F5" s="61"/>
      <c r="G5" s="63"/>
      <c r="H5" s="61"/>
      <c r="I5" s="61"/>
      <c r="J5" s="61"/>
      <c r="K5" s="61"/>
      <c r="L5" s="61"/>
      <c r="M5" s="6" t="s">
        <v>0</v>
      </c>
      <c r="N5" s="64">
        <v>1</v>
      </c>
    </row>
    <row r="6" spans="1:14" ht="15.75" x14ac:dyDescent="0.25">
      <c r="A6" s="61"/>
      <c r="B6" s="107"/>
      <c r="C6" s="48" t="s">
        <v>5</v>
      </c>
      <c r="D6" s="6" t="s">
        <v>2</v>
      </c>
      <c r="E6" s="9" t="s">
        <v>4</v>
      </c>
      <c r="F6" s="6" t="s">
        <v>2</v>
      </c>
      <c r="G6" s="9" t="s">
        <v>164</v>
      </c>
      <c r="H6" s="6" t="s">
        <v>2</v>
      </c>
      <c r="I6" s="8" t="s">
        <v>3</v>
      </c>
      <c r="J6" s="6" t="s">
        <v>2</v>
      </c>
      <c r="K6" s="48" t="s">
        <v>1</v>
      </c>
      <c r="L6" s="6" t="s">
        <v>2</v>
      </c>
      <c r="M6" s="10" t="s">
        <v>6</v>
      </c>
      <c r="N6" s="64"/>
    </row>
    <row r="7" spans="1:14" ht="15.75" x14ac:dyDescent="0.25">
      <c r="A7" s="61"/>
      <c r="B7" s="108" t="s">
        <v>150</v>
      </c>
      <c r="C7" s="49" t="s">
        <v>11</v>
      </c>
      <c r="D7" s="10"/>
      <c r="E7" s="51" t="s">
        <v>9</v>
      </c>
      <c r="F7" s="10"/>
      <c r="G7" s="51" t="s">
        <v>10</v>
      </c>
      <c r="H7" s="10"/>
      <c r="I7" s="11" t="s">
        <v>8</v>
      </c>
      <c r="J7" s="10"/>
      <c r="K7" s="49" t="s">
        <v>7</v>
      </c>
      <c r="L7" s="10"/>
      <c r="M7" s="74"/>
      <c r="N7" s="64"/>
    </row>
    <row r="8" spans="1:14" ht="15.75" x14ac:dyDescent="0.25">
      <c r="A8" s="61"/>
      <c r="B8" s="109"/>
      <c r="C8" s="50"/>
      <c r="D8" s="12"/>
      <c r="E8" s="14" t="s">
        <v>13</v>
      </c>
      <c r="F8" s="12"/>
      <c r="G8" s="14" t="s">
        <v>13</v>
      </c>
      <c r="H8" s="12"/>
      <c r="I8" s="13" t="s">
        <v>12</v>
      </c>
      <c r="J8" s="12"/>
      <c r="K8" s="50"/>
      <c r="L8" s="12"/>
      <c r="M8" s="74"/>
      <c r="N8" s="64"/>
    </row>
    <row r="9" spans="1:14" ht="18" x14ac:dyDescent="0.25">
      <c r="A9" s="40" t="s">
        <v>14</v>
      </c>
      <c r="B9" s="110" t="str">
        <f>Urtabelle!B5</f>
        <v>Melina Reich</v>
      </c>
      <c r="C9" s="17">
        <f>Urtabelle!C5</f>
        <v>84</v>
      </c>
      <c r="D9" s="113">
        <f t="shared" ref="D9:D14" si="0">C9</f>
        <v>84</v>
      </c>
      <c r="E9" s="21">
        <f>Urtabelle!D5</f>
        <v>5</v>
      </c>
      <c r="F9" s="20">
        <f t="shared" ref="F9:F14" si="1">(E9*100)/5</f>
        <v>100</v>
      </c>
      <c r="G9" s="21">
        <f>IF(ISNUMBER(Urtabelle!E5),Urtabelle!E5,"")</f>
        <v>1.6</v>
      </c>
      <c r="H9" s="182">
        <f t="shared" ref="H9:H14" si="2">IF(ISNUMBER(G9),((G9)*100-50),0)</f>
        <v>110</v>
      </c>
      <c r="I9" s="19">
        <f>IF(ISNUMBER(Urtabelle!F5),Urtabelle!F5,"")</f>
        <v>14.2</v>
      </c>
      <c r="J9" s="182">
        <f t="shared" ref="J9:J14" si="3">IF(ISNUMBER(I9),(15.8-I9)*50+10,0)</f>
        <v>90.000000000000071</v>
      </c>
      <c r="K9" s="17">
        <f>Urtabelle!G5</f>
        <v>4</v>
      </c>
      <c r="L9" s="18">
        <f t="shared" ref="L9:L14" si="4">K9*5</f>
        <v>20</v>
      </c>
      <c r="M9" s="75">
        <f>SUM(D9+F9+H9+J9+L9)</f>
        <v>404.00000000000006</v>
      </c>
      <c r="N9" s="64"/>
    </row>
    <row r="10" spans="1:14" ht="18" x14ac:dyDescent="0.25">
      <c r="A10" s="40" t="s">
        <v>15</v>
      </c>
      <c r="B10" s="110" t="str">
        <f>Urtabelle!B6</f>
        <v>Sara Ibrahim</v>
      </c>
      <c r="C10" s="17">
        <f>Urtabelle!C6</f>
        <v>104</v>
      </c>
      <c r="D10" s="113">
        <f t="shared" si="0"/>
        <v>104</v>
      </c>
      <c r="E10" s="21">
        <f>Urtabelle!D6</f>
        <v>4.05</v>
      </c>
      <c r="F10" s="20">
        <f t="shared" si="1"/>
        <v>81</v>
      </c>
      <c r="G10" s="21">
        <f>IF(ISNUMBER(Urtabelle!E6),Urtabelle!E6,"")</f>
        <v>1.57</v>
      </c>
      <c r="H10" s="182">
        <f t="shared" si="2"/>
        <v>107</v>
      </c>
      <c r="I10" s="19">
        <f>IF(ISNUMBER(Urtabelle!F6),Urtabelle!F6,"")</f>
        <v>13.3</v>
      </c>
      <c r="J10" s="182">
        <f t="shared" si="3"/>
        <v>135</v>
      </c>
      <c r="K10" s="17">
        <f>Urtabelle!G6</f>
        <v>7</v>
      </c>
      <c r="L10" s="18">
        <f t="shared" si="4"/>
        <v>35</v>
      </c>
      <c r="M10" s="75">
        <f>SUM(D10+F10+H10+J10+L10)</f>
        <v>462</v>
      </c>
      <c r="N10" s="64"/>
    </row>
    <row r="11" spans="1:14" ht="18" x14ac:dyDescent="0.25">
      <c r="A11" s="40" t="s">
        <v>16</v>
      </c>
      <c r="B11" s="110" t="str">
        <f>Urtabelle!B7</f>
        <v>Harmke Vangermain</v>
      </c>
      <c r="C11" s="17">
        <f>Urtabelle!C7</f>
        <v>81</v>
      </c>
      <c r="D11" s="113">
        <f t="shared" si="0"/>
        <v>81</v>
      </c>
      <c r="E11" s="21">
        <f>Urtabelle!D7</f>
        <v>6</v>
      </c>
      <c r="F11" s="20">
        <f t="shared" si="1"/>
        <v>120</v>
      </c>
      <c r="G11" s="21">
        <f>IF(ISNUMBER(Urtabelle!E7),Urtabelle!E7,"")</f>
        <v>1.66</v>
      </c>
      <c r="H11" s="182">
        <f t="shared" si="2"/>
        <v>116</v>
      </c>
      <c r="I11" s="19">
        <f>IF(ISNUMBER(Urtabelle!F7),Urtabelle!F7,"")</f>
        <v>13.3</v>
      </c>
      <c r="J11" s="182">
        <f t="shared" si="3"/>
        <v>135</v>
      </c>
      <c r="K11" s="17">
        <f>Urtabelle!G7</f>
        <v>10</v>
      </c>
      <c r="L11" s="18">
        <f t="shared" si="4"/>
        <v>50</v>
      </c>
      <c r="M11" s="75">
        <f>SUM(D11+F11+H11+J11+L11)</f>
        <v>502</v>
      </c>
      <c r="N11" s="64"/>
    </row>
    <row r="12" spans="1:14" ht="18" x14ac:dyDescent="0.25">
      <c r="A12" s="40" t="s">
        <v>17</v>
      </c>
      <c r="B12" s="110" t="str">
        <f>Urtabelle!B8</f>
        <v>Flora Ponndorf</v>
      </c>
      <c r="C12" s="17">
        <f>Urtabelle!C8</f>
        <v>161</v>
      </c>
      <c r="D12" s="113">
        <f t="shared" si="0"/>
        <v>161</v>
      </c>
      <c r="E12" s="21">
        <f>Urtabelle!D8</f>
        <v>5.75</v>
      </c>
      <c r="F12" s="20">
        <f t="shared" si="1"/>
        <v>115</v>
      </c>
      <c r="G12" s="21">
        <f>IF(ISNUMBER(Urtabelle!E8),Urtabelle!E8,"")</f>
        <v>1.86</v>
      </c>
      <c r="H12" s="182">
        <f t="shared" si="2"/>
        <v>136</v>
      </c>
      <c r="I12" s="19">
        <f>IF(ISNUMBER(Urtabelle!F8),Urtabelle!F8,"")</f>
        <v>13.6</v>
      </c>
      <c r="J12" s="182">
        <f t="shared" si="3"/>
        <v>120.00000000000006</v>
      </c>
      <c r="K12" s="17">
        <f>Urtabelle!G8</f>
        <v>10</v>
      </c>
      <c r="L12" s="18">
        <f t="shared" si="4"/>
        <v>50</v>
      </c>
      <c r="M12" s="75">
        <f>SUM(D12+F12+H12+J12+L12)</f>
        <v>582</v>
      </c>
      <c r="N12" s="64"/>
    </row>
    <row r="13" spans="1:14" ht="18" x14ac:dyDescent="0.25">
      <c r="A13" s="40" t="s">
        <v>18</v>
      </c>
      <c r="B13" s="110">
        <f>Urtabelle!B9</f>
        <v>0</v>
      </c>
      <c r="C13" s="17">
        <f>Urtabelle!C9</f>
        <v>0</v>
      </c>
      <c r="D13" s="113">
        <f t="shared" si="0"/>
        <v>0</v>
      </c>
      <c r="E13" s="21">
        <f>Urtabelle!D9</f>
        <v>0</v>
      </c>
      <c r="F13" s="20">
        <f t="shared" si="1"/>
        <v>0</v>
      </c>
      <c r="G13" s="21" t="str">
        <f>IF(ISNUMBER(Urtabelle!E9),Urtabelle!E9,"")</f>
        <v/>
      </c>
      <c r="H13" s="182">
        <f t="shared" si="2"/>
        <v>0</v>
      </c>
      <c r="I13" s="19" t="str">
        <f>IF(ISNUMBER(Urtabelle!F9),Urtabelle!F9,"")</f>
        <v/>
      </c>
      <c r="J13" s="182">
        <f t="shared" si="3"/>
        <v>0</v>
      </c>
      <c r="K13" s="17">
        <f>Urtabelle!G9</f>
        <v>0</v>
      </c>
      <c r="L13" s="18">
        <f t="shared" si="4"/>
        <v>0</v>
      </c>
      <c r="M13" s="75">
        <f>SUM(D13+F13+H13+J13+L13)</f>
        <v>0</v>
      </c>
      <c r="N13" s="64"/>
    </row>
    <row r="14" spans="1:14" ht="15" customHeight="1" x14ac:dyDescent="0.2">
      <c r="A14" s="64"/>
      <c r="B14" s="111"/>
      <c r="C14" s="61"/>
      <c r="D14" s="120">
        <f t="shared" si="0"/>
        <v>0</v>
      </c>
      <c r="E14" s="115"/>
      <c r="F14" s="118">
        <f t="shared" si="1"/>
        <v>0</v>
      </c>
      <c r="G14" s="188"/>
      <c r="H14" s="118">
        <f t="shared" si="2"/>
        <v>0</v>
      </c>
      <c r="I14" s="116"/>
      <c r="J14" s="118">
        <f t="shared" si="3"/>
        <v>0</v>
      </c>
      <c r="K14" s="117"/>
      <c r="L14" s="119">
        <f t="shared" si="4"/>
        <v>0</v>
      </c>
      <c r="M14" s="64"/>
      <c r="N14" s="64"/>
    </row>
    <row r="15" spans="1:14" s="72" customFormat="1" ht="20.25" x14ac:dyDescent="0.3">
      <c r="A15" s="71"/>
      <c r="B15" s="112"/>
      <c r="C15" s="67" t="str">
        <f>Urtabelle!H10</f>
        <v>OSZ Dahme Spreewalde</v>
      </c>
      <c r="D15" s="71"/>
      <c r="E15" s="71"/>
      <c r="F15" s="71"/>
      <c r="G15" s="187"/>
      <c r="H15" s="69">
        <f>SUM(M21:M25)-MIN(M21:M25)</f>
        <v>1887</v>
      </c>
      <c r="I15" s="70" t="s">
        <v>2</v>
      </c>
      <c r="J15" s="71"/>
      <c r="K15" s="71"/>
      <c r="L15" s="71"/>
      <c r="M15" s="71"/>
      <c r="N15" s="71"/>
    </row>
    <row r="16" spans="1:14" x14ac:dyDescent="0.2">
      <c r="A16" s="64"/>
      <c r="B16" s="111"/>
      <c r="C16" s="61"/>
      <c r="D16" s="64"/>
      <c r="E16" s="64"/>
      <c r="F16" s="64"/>
      <c r="G16" s="189"/>
      <c r="H16" s="64"/>
      <c r="I16" s="64"/>
      <c r="J16" s="64"/>
      <c r="K16" s="64"/>
      <c r="L16" s="64"/>
      <c r="M16" s="64"/>
      <c r="N16" s="64"/>
    </row>
    <row r="17" spans="1:14" ht="15.75" x14ac:dyDescent="0.25">
      <c r="A17" s="61"/>
      <c r="B17" s="106"/>
      <c r="C17" s="61"/>
      <c r="D17" s="61"/>
      <c r="E17" s="73"/>
      <c r="F17" s="61"/>
      <c r="G17" s="63"/>
      <c r="H17" s="61"/>
      <c r="I17" s="61"/>
      <c r="J17" s="61"/>
      <c r="K17" s="61"/>
      <c r="L17" s="61"/>
      <c r="M17" s="6" t="s">
        <v>0</v>
      </c>
      <c r="N17" s="64">
        <v>2</v>
      </c>
    </row>
    <row r="18" spans="1:14" ht="15.75" x14ac:dyDescent="0.25">
      <c r="A18" s="61"/>
      <c r="B18" s="107"/>
      <c r="C18" s="48" t="s">
        <v>5</v>
      </c>
      <c r="D18" s="6" t="s">
        <v>2</v>
      </c>
      <c r="E18" s="9" t="s">
        <v>4</v>
      </c>
      <c r="F18" s="6" t="s">
        <v>2</v>
      </c>
      <c r="G18" s="9" t="s">
        <v>164</v>
      </c>
      <c r="H18" s="6" t="s">
        <v>2</v>
      </c>
      <c r="I18" s="8" t="s">
        <v>3</v>
      </c>
      <c r="J18" s="6" t="s">
        <v>2</v>
      </c>
      <c r="K18" s="48" t="s">
        <v>1</v>
      </c>
      <c r="L18" s="6" t="s">
        <v>2</v>
      </c>
      <c r="M18" s="10" t="s">
        <v>6</v>
      </c>
      <c r="N18" s="64"/>
    </row>
    <row r="19" spans="1:14" ht="15.75" x14ac:dyDescent="0.25">
      <c r="A19" s="61"/>
      <c r="B19" s="108" t="s">
        <v>150</v>
      </c>
      <c r="C19" s="49" t="s">
        <v>11</v>
      </c>
      <c r="D19" s="10"/>
      <c r="E19" s="51" t="s">
        <v>9</v>
      </c>
      <c r="F19" s="10"/>
      <c r="G19" s="51" t="s">
        <v>10</v>
      </c>
      <c r="H19" s="10"/>
      <c r="I19" s="11" t="s">
        <v>8</v>
      </c>
      <c r="J19" s="10"/>
      <c r="K19" s="49" t="s">
        <v>7</v>
      </c>
      <c r="L19" s="10"/>
      <c r="M19" s="74"/>
      <c r="N19" s="64"/>
    </row>
    <row r="20" spans="1:14" ht="15.75" x14ac:dyDescent="0.25">
      <c r="A20" s="61"/>
      <c r="B20" s="109"/>
      <c r="C20" s="50"/>
      <c r="D20" s="12"/>
      <c r="E20" s="14" t="s">
        <v>13</v>
      </c>
      <c r="F20" s="12"/>
      <c r="G20" s="14" t="s">
        <v>13</v>
      </c>
      <c r="H20" s="12"/>
      <c r="I20" s="13" t="s">
        <v>12</v>
      </c>
      <c r="J20" s="12"/>
      <c r="K20" s="50"/>
      <c r="L20" s="12"/>
      <c r="M20" s="74"/>
      <c r="N20" s="64"/>
    </row>
    <row r="21" spans="1:14" ht="18" x14ac:dyDescent="0.25">
      <c r="A21" s="40" t="s">
        <v>14</v>
      </c>
      <c r="B21" s="110" t="str">
        <f>Urtabelle!B10</f>
        <v>Karla Josephine Kalenberg</v>
      </c>
      <c r="C21" s="17">
        <f>Urtabelle!C10</f>
        <v>152</v>
      </c>
      <c r="D21" s="113">
        <f t="shared" ref="D21:D26" si="5">C21</f>
        <v>152</v>
      </c>
      <c r="E21" s="21">
        <f>Urtabelle!D10</f>
        <v>5.6</v>
      </c>
      <c r="F21" s="20">
        <f t="shared" ref="F21:F26" si="6">(E21*100)/5</f>
        <v>112</v>
      </c>
      <c r="G21" s="21">
        <f>IF(ISNUMBER(Urtabelle!E10),Urtabelle!E10,"")</f>
        <v>1.94</v>
      </c>
      <c r="H21" s="182">
        <f t="shared" ref="H21:H26" si="7">IF(ISNUMBER(G21),((G21)*100-50),0)</f>
        <v>144</v>
      </c>
      <c r="I21" s="19">
        <f>IF(ISNUMBER(Urtabelle!F10),Urtabelle!F10,"")</f>
        <v>14.1</v>
      </c>
      <c r="J21" s="182">
        <f t="shared" ref="J21:J26" si="8">IF(ISNUMBER(I21),(15.8-I21)*50+10,0)</f>
        <v>95.000000000000057</v>
      </c>
      <c r="K21" s="17">
        <f>Urtabelle!G10</f>
        <v>12</v>
      </c>
      <c r="L21" s="18">
        <f t="shared" ref="L21:L26" si="9">K21*5</f>
        <v>60</v>
      </c>
      <c r="M21" s="36">
        <f>SUM(D21+F21+H21+J21+L21)</f>
        <v>563</v>
      </c>
      <c r="N21" s="64"/>
    </row>
    <row r="22" spans="1:14" ht="18" x14ac:dyDescent="0.25">
      <c r="A22" s="40" t="s">
        <v>15</v>
      </c>
      <c r="B22" s="110" t="str">
        <f>Urtabelle!B11</f>
        <v>Celine Rhein</v>
      </c>
      <c r="C22" s="17">
        <f>Urtabelle!C11</f>
        <v>150</v>
      </c>
      <c r="D22" s="113">
        <f t="shared" si="5"/>
        <v>150</v>
      </c>
      <c r="E22" s="21">
        <f>Urtabelle!D11</f>
        <v>6.45</v>
      </c>
      <c r="F22" s="20">
        <f t="shared" si="6"/>
        <v>129</v>
      </c>
      <c r="G22" s="21">
        <f>IF(ISNUMBER(Urtabelle!E11),Urtabelle!E11,"")</f>
        <v>2.2999999999999998</v>
      </c>
      <c r="H22" s="182">
        <f t="shared" si="7"/>
        <v>179.99999999999997</v>
      </c>
      <c r="I22" s="19">
        <f>IF(ISNUMBER(Urtabelle!F11),Urtabelle!F11,"")</f>
        <v>13.1</v>
      </c>
      <c r="J22" s="182">
        <f t="shared" si="8"/>
        <v>145.00000000000006</v>
      </c>
      <c r="K22" s="17">
        <f>Urtabelle!G11</f>
        <v>13</v>
      </c>
      <c r="L22" s="18">
        <f t="shared" si="9"/>
        <v>65</v>
      </c>
      <c r="M22" s="36">
        <f>SUM(D22+F22+H22+J22+L22)</f>
        <v>669</v>
      </c>
      <c r="N22" s="64"/>
    </row>
    <row r="23" spans="1:14" ht="18" x14ac:dyDescent="0.25">
      <c r="A23" s="40" t="s">
        <v>16</v>
      </c>
      <c r="B23" s="110" t="str">
        <f>Urtabelle!B12</f>
        <v>Amelie Treib</v>
      </c>
      <c r="C23" s="17">
        <f>Urtabelle!C12</f>
        <v>135</v>
      </c>
      <c r="D23" s="113">
        <f t="shared" si="5"/>
        <v>135</v>
      </c>
      <c r="E23" s="21">
        <f>Urtabelle!D12</f>
        <v>6.2</v>
      </c>
      <c r="F23" s="20">
        <f t="shared" si="6"/>
        <v>124</v>
      </c>
      <c r="G23" s="21">
        <f>IF(ISNUMBER(Urtabelle!E12),Urtabelle!E12,"")</f>
        <v>1.81</v>
      </c>
      <c r="H23" s="182">
        <f t="shared" si="7"/>
        <v>131</v>
      </c>
      <c r="I23" s="19">
        <f>IF(ISNUMBER(Urtabelle!F12),Urtabelle!F12,"")</f>
        <v>12.9</v>
      </c>
      <c r="J23" s="182">
        <f t="shared" si="8"/>
        <v>155.00000000000003</v>
      </c>
      <c r="K23" s="17">
        <f>Urtabelle!G12</f>
        <v>22</v>
      </c>
      <c r="L23" s="18">
        <f t="shared" si="9"/>
        <v>110</v>
      </c>
      <c r="M23" s="36">
        <f>SUM(D23+F23+H23+J23+L23)</f>
        <v>655</v>
      </c>
      <c r="N23" s="64"/>
    </row>
    <row r="24" spans="1:14" ht="18" x14ac:dyDescent="0.25">
      <c r="A24" s="40" t="s">
        <v>17</v>
      </c>
      <c r="B24" s="110">
        <f>Urtabelle!B13</f>
        <v>0</v>
      </c>
      <c r="C24" s="17">
        <f>Urtabelle!C13</f>
        <v>0</v>
      </c>
      <c r="D24" s="113">
        <f t="shared" si="5"/>
        <v>0</v>
      </c>
      <c r="E24" s="21">
        <f>Urtabelle!D13</f>
        <v>0</v>
      </c>
      <c r="F24" s="20">
        <f t="shared" si="6"/>
        <v>0</v>
      </c>
      <c r="G24" s="21" t="str">
        <f>IF(ISNUMBER(Urtabelle!E13),Urtabelle!E13,"")</f>
        <v/>
      </c>
      <c r="H24" s="182">
        <f t="shared" si="7"/>
        <v>0</v>
      </c>
      <c r="I24" s="19" t="str">
        <f>IF(ISNUMBER(Urtabelle!F13),Urtabelle!F13,"")</f>
        <v/>
      </c>
      <c r="J24" s="182">
        <f t="shared" si="8"/>
        <v>0</v>
      </c>
      <c r="K24" s="17">
        <f>Urtabelle!G13</f>
        <v>0</v>
      </c>
      <c r="L24" s="18">
        <f t="shared" si="9"/>
        <v>0</v>
      </c>
      <c r="M24" s="36">
        <f>SUM(D24+F24+H24+J24+L24)</f>
        <v>0</v>
      </c>
      <c r="N24" s="64"/>
    </row>
    <row r="25" spans="1:14" ht="18" x14ac:dyDescent="0.25">
      <c r="A25" s="40" t="s">
        <v>18</v>
      </c>
      <c r="B25" s="110">
        <f>Urtabelle!B14</f>
        <v>0</v>
      </c>
      <c r="C25" s="17">
        <f>Urtabelle!C14</f>
        <v>0</v>
      </c>
      <c r="D25" s="113">
        <f t="shared" si="5"/>
        <v>0</v>
      </c>
      <c r="E25" s="21">
        <f>Urtabelle!D14</f>
        <v>0</v>
      </c>
      <c r="F25" s="20">
        <f t="shared" si="6"/>
        <v>0</v>
      </c>
      <c r="G25" s="21" t="str">
        <f>IF(ISNUMBER(Urtabelle!E14),Urtabelle!E14,"")</f>
        <v/>
      </c>
      <c r="H25" s="182">
        <f t="shared" si="7"/>
        <v>0</v>
      </c>
      <c r="I25" s="19" t="str">
        <f>IF(ISNUMBER(Urtabelle!F14),Urtabelle!F14,"")</f>
        <v/>
      </c>
      <c r="J25" s="182">
        <f t="shared" si="8"/>
        <v>0</v>
      </c>
      <c r="K25" s="17">
        <f>Urtabelle!G14</f>
        <v>0</v>
      </c>
      <c r="L25" s="18">
        <f t="shared" si="9"/>
        <v>0</v>
      </c>
      <c r="M25" s="36">
        <f>SUM(D25+F25+H25+J25+L25)</f>
        <v>0</v>
      </c>
      <c r="N25" s="64"/>
    </row>
    <row r="26" spans="1:14" ht="15" customHeight="1" x14ac:dyDescent="0.2">
      <c r="A26" s="64"/>
      <c r="B26" s="111"/>
      <c r="C26" s="61"/>
      <c r="D26" s="114">
        <f t="shared" si="5"/>
        <v>0</v>
      </c>
      <c r="E26" s="115"/>
      <c r="F26" s="118">
        <f t="shared" si="6"/>
        <v>0</v>
      </c>
      <c r="G26" s="188"/>
      <c r="H26" s="118">
        <f t="shared" si="7"/>
        <v>0</v>
      </c>
      <c r="I26" s="116"/>
      <c r="J26" s="118">
        <f t="shared" si="8"/>
        <v>0</v>
      </c>
      <c r="K26" s="117"/>
      <c r="L26" s="119">
        <f t="shared" si="9"/>
        <v>0</v>
      </c>
      <c r="M26" s="64"/>
      <c r="N26" s="64"/>
    </row>
    <row r="27" spans="1:14" ht="20.25" x14ac:dyDescent="0.3">
      <c r="A27" s="71"/>
      <c r="B27" s="112"/>
      <c r="C27" s="67" t="str">
        <f>Urtabelle!H15</f>
        <v>OSZ 1 Barnim</v>
      </c>
      <c r="D27" s="71"/>
      <c r="E27" s="71"/>
      <c r="F27" s="71"/>
      <c r="G27" s="187"/>
      <c r="H27" s="69">
        <f>SUM(M33:M37)-MIN(M33:M37)</f>
        <v>2677</v>
      </c>
      <c r="I27" s="70" t="s">
        <v>2</v>
      </c>
      <c r="J27" s="71"/>
      <c r="K27" s="71"/>
      <c r="L27" s="71"/>
      <c r="M27" s="71"/>
      <c r="N27" s="64"/>
    </row>
    <row r="28" spans="1:14" x14ac:dyDescent="0.2">
      <c r="A28" s="64"/>
      <c r="B28" s="111"/>
      <c r="C28" s="61"/>
      <c r="D28" s="64"/>
      <c r="E28" s="64"/>
      <c r="F28" s="64"/>
      <c r="G28" s="189"/>
      <c r="H28" s="64"/>
      <c r="I28" s="64"/>
      <c r="J28" s="64"/>
      <c r="K28" s="64"/>
      <c r="L28" s="64"/>
      <c r="M28" s="64"/>
      <c r="N28" s="64"/>
    </row>
    <row r="29" spans="1:14" ht="15.75" x14ac:dyDescent="0.25">
      <c r="A29" s="61"/>
      <c r="B29" s="106"/>
      <c r="C29" s="61"/>
      <c r="D29" s="61"/>
      <c r="E29" s="73"/>
      <c r="F29" s="61"/>
      <c r="G29" s="63"/>
      <c r="H29" s="61"/>
      <c r="I29" s="61"/>
      <c r="J29" s="61"/>
      <c r="K29" s="61"/>
      <c r="L29" s="61"/>
      <c r="M29" s="6" t="s">
        <v>0</v>
      </c>
      <c r="N29" s="64">
        <v>3</v>
      </c>
    </row>
    <row r="30" spans="1:14" ht="15.75" x14ac:dyDescent="0.25">
      <c r="A30" s="61"/>
      <c r="B30" s="107"/>
      <c r="C30" s="48" t="s">
        <v>5</v>
      </c>
      <c r="D30" s="6" t="s">
        <v>2</v>
      </c>
      <c r="E30" s="9" t="s">
        <v>4</v>
      </c>
      <c r="F30" s="6" t="s">
        <v>2</v>
      </c>
      <c r="G30" s="9" t="s">
        <v>164</v>
      </c>
      <c r="H30" s="6" t="s">
        <v>2</v>
      </c>
      <c r="I30" s="8" t="s">
        <v>3</v>
      </c>
      <c r="J30" s="6" t="s">
        <v>2</v>
      </c>
      <c r="K30" s="48" t="s">
        <v>1</v>
      </c>
      <c r="L30" s="6" t="s">
        <v>2</v>
      </c>
      <c r="M30" s="10" t="s">
        <v>6</v>
      </c>
      <c r="N30" s="64"/>
    </row>
    <row r="31" spans="1:14" ht="15.75" x14ac:dyDescent="0.25">
      <c r="A31" s="61"/>
      <c r="B31" s="108" t="s">
        <v>150</v>
      </c>
      <c r="C31" s="49" t="s">
        <v>11</v>
      </c>
      <c r="D31" s="10"/>
      <c r="E31" s="51" t="s">
        <v>9</v>
      </c>
      <c r="F31" s="10"/>
      <c r="G31" s="51" t="s">
        <v>10</v>
      </c>
      <c r="H31" s="10"/>
      <c r="I31" s="11" t="s">
        <v>8</v>
      </c>
      <c r="J31" s="10"/>
      <c r="K31" s="49" t="s">
        <v>7</v>
      </c>
      <c r="L31" s="10"/>
      <c r="M31" s="74"/>
      <c r="N31" s="64"/>
    </row>
    <row r="32" spans="1:14" ht="15.75" x14ac:dyDescent="0.25">
      <c r="A32" s="61"/>
      <c r="B32" s="109"/>
      <c r="C32" s="50"/>
      <c r="D32" s="12"/>
      <c r="E32" s="14" t="s">
        <v>13</v>
      </c>
      <c r="F32" s="12"/>
      <c r="G32" s="14" t="s">
        <v>13</v>
      </c>
      <c r="H32" s="12"/>
      <c r="I32" s="13" t="s">
        <v>12</v>
      </c>
      <c r="J32" s="12"/>
      <c r="K32" s="50"/>
      <c r="L32" s="12"/>
      <c r="M32" s="74"/>
      <c r="N32" s="64"/>
    </row>
    <row r="33" spans="1:14" ht="18" x14ac:dyDescent="0.25">
      <c r="A33" s="40" t="s">
        <v>14</v>
      </c>
      <c r="B33" s="110" t="str">
        <f>Urtabelle!B15</f>
        <v>Jolina Nicolai</v>
      </c>
      <c r="C33" s="17">
        <f>Urtabelle!C15</f>
        <v>146</v>
      </c>
      <c r="D33" s="113">
        <f t="shared" ref="D33:D38" si="10">C33</f>
        <v>146</v>
      </c>
      <c r="E33" s="21">
        <f>Urtabelle!D15</f>
        <v>7.1</v>
      </c>
      <c r="F33" s="20">
        <f t="shared" ref="F33:F38" si="11">(E33*100)/5</f>
        <v>142</v>
      </c>
      <c r="G33" s="21">
        <f>IF(ISNUMBER(Urtabelle!E15),Urtabelle!E15,"")</f>
        <v>2.16</v>
      </c>
      <c r="H33" s="182">
        <f t="shared" ref="H33:H38" si="12">IF(ISNUMBER(G33),((G33)*100-50),0)</f>
        <v>166</v>
      </c>
      <c r="I33" s="19">
        <f>IF(ISNUMBER(Urtabelle!F15),Urtabelle!F15,"")</f>
        <v>12.4</v>
      </c>
      <c r="J33" s="182">
        <f t="shared" ref="J33:J38" si="13">IF(ISNUMBER(I33),(15.8-I33)*50+10,0)</f>
        <v>180.00000000000003</v>
      </c>
      <c r="K33" s="17">
        <f>Urtabelle!G15</f>
        <v>15</v>
      </c>
      <c r="L33" s="18">
        <f t="shared" ref="L33:L38" si="14">K33*5</f>
        <v>75</v>
      </c>
      <c r="M33" s="36">
        <f>SUM(D33+F33+H33+J33+L33)</f>
        <v>709</v>
      </c>
      <c r="N33" s="64"/>
    </row>
    <row r="34" spans="1:14" ht="18" x14ac:dyDescent="0.25">
      <c r="A34" s="40" t="s">
        <v>15</v>
      </c>
      <c r="B34" s="110" t="str">
        <f>Urtabelle!B16</f>
        <v>Mariella May</v>
      </c>
      <c r="C34" s="17">
        <f>Urtabelle!C16</f>
        <v>162</v>
      </c>
      <c r="D34" s="113">
        <f t="shared" si="10"/>
        <v>162</v>
      </c>
      <c r="E34" s="21">
        <f>Urtabelle!D16</f>
        <v>0</v>
      </c>
      <c r="F34" s="20">
        <f t="shared" si="11"/>
        <v>0</v>
      </c>
      <c r="G34" s="21">
        <f>IF(ISNUMBER(Urtabelle!E16),Urtabelle!E16,"")</f>
        <v>2.0299999999999998</v>
      </c>
      <c r="H34" s="182">
        <f t="shared" si="12"/>
        <v>152.99999999999997</v>
      </c>
      <c r="I34" s="19">
        <f>IF(ISNUMBER(Urtabelle!F16),Urtabelle!F16,"")</f>
        <v>12.7</v>
      </c>
      <c r="J34" s="182">
        <f t="shared" si="13"/>
        <v>165.00000000000006</v>
      </c>
      <c r="K34" s="17">
        <f>Urtabelle!G16</f>
        <v>23</v>
      </c>
      <c r="L34" s="18">
        <f t="shared" si="14"/>
        <v>115</v>
      </c>
      <c r="M34" s="36">
        <f>SUM(D34+F34+H34+J34+L34)</f>
        <v>595</v>
      </c>
      <c r="N34" s="64"/>
    </row>
    <row r="35" spans="1:14" ht="18" x14ac:dyDescent="0.25">
      <c r="A35" s="40" t="s">
        <v>16</v>
      </c>
      <c r="B35" s="110" t="str">
        <f>Urtabelle!B17</f>
        <v>Xenia-Lucy Rückert</v>
      </c>
      <c r="C35" s="17">
        <f>Urtabelle!C17</f>
        <v>120</v>
      </c>
      <c r="D35" s="113">
        <f t="shared" si="10"/>
        <v>120</v>
      </c>
      <c r="E35" s="21">
        <f>Urtabelle!D17</f>
        <v>6.25</v>
      </c>
      <c r="F35" s="20">
        <f t="shared" si="11"/>
        <v>125</v>
      </c>
      <c r="G35" s="21">
        <f>IF(ISNUMBER(Urtabelle!E17),Urtabelle!E17,"")</f>
        <v>2.15</v>
      </c>
      <c r="H35" s="182">
        <f t="shared" si="12"/>
        <v>165</v>
      </c>
      <c r="I35" s="19">
        <f>IF(ISNUMBER(Urtabelle!F17),Urtabelle!F17,"")</f>
        <v>12.5</v>
      </c>
      <c r="J35" s="182">
        <f t="shared" si="13"/>
        <v>175.00000000000003</v>
      </c>
      <c r="K35" s="17">
        <f>Urtabelle!G17</f>
        <v>24</v>
      </c>
      <c r="L35" s="18">
        <f t="shared" si="14"/>
        <v>120</v>
      </c>
      <c r="M35" s="36">
        <f>SUM(D35+F35+H35+J35+L35)</f>
        <v>705</v>
      </c>
      <c r="N35" s="64"/>
    </row>
    <row r="36" spans="1:14" ht="18" x14ac:dyDescent="0.25">
      <c r="A36" s="40" t="s">
        <v>17</v>
      </c>
      <c r="B36" s="110" t="str">
        <f>Urtabelle!B18</f>
        <v>Cathrine Maiwald</v>
      </c>
      <c r="C36" s="17">
        <f>Urtabelle!C18</f>
        <v>122</v>
      </c>
      <c r="D36" s="113">
        <f t="shared" si="10"/>
        <v>122</v>
      </c>
      <c r="E36" s="21">
        <f>Urtabelle!D18</f>
        <v>8</v>
      </c>
      <c r="F36" s="20">
        <f t="shared" si="11"/>
        <v>160</v>
      </c>
      <c r="G36" s="21">
        <f>IF(ISNUMBER(Urtabelle!E18),Urtabelle!E18,"")</f>
        <v>1.76</v>
      </c>
      <c r="H36" s="182">
        <f t="shared" si="12"/>
        <v>126</v>
      </c>
      <c r="I36" s="19">
        <f>IF(ISNUMBER(Urtabelle!F18),Urtabelle!F18,"")</f>
        <v>12.1</v>
      </c>
      <c r="J36" s="182">
        <f t="shared" si="13"/>
        <v>195.00000000000006</v>
      </c>
      <c r="K36" s="17">
        <f>Urtabelle!G18</f>
        <v>13</v>
      </c>
      <c r="L36" s="18">
        <f t="shared" si="14"/>
        <v>65</v>
      </c>
      <c r="M36" s="36">
        <f>SUM(D36+F36+H36+J36+L36)</f>
        <v>668</v>
      </c>
      <c r="N36" s="64"/>
    </row>
    <row r="37" spans="1:14" ht="18" x14ac:dyDescent="0.25">
      <c r="A37" s="40" t="s">
        <v>18</v>
      </c>
      <c r="B37" s="110">
        <f>Urtabelle!B19</f>
        <v>0</v>
      </c>
      <c r="C37" s="17">
        <f>Urtabelle!C19</f>
        <v>0</v>
      </c>
      <c r="D37" s="113">
        <f t="shared" si="10"/>
        <v>0</v>
      </c>
      <c r="E37" s="21">
        <f>Urtabelle!D19</f>
        <v>0</v>
      </c>
      <c r="F37" s="20">
        <f t="shared" si="11"/>
        <v>0</v>
      </c>
      <c r="G37" s="21" t="str">
        <f>IF(ISNUMBER(Urtabelle!E19),Urtabelle!E19,"")</f>
        <v/>
      </c>
      <c r="H37" s="182">
        <f t="shared" si="12"/>
        <v>0</v>
      </c>
      <c r="I37" s="19" t="str">
        <f>IF(ISNUMBER(Urtabelle!F19),Urtabelle!F19,"")</f>
        <v/>
      </c>
      <c r="J37" s="182">
        <f t="shared" si="13"/>
        <v>0</v>
      </c>
      <c r="K37" s="17">
        <f>Urtabelle!G19</f>
        <v>0</v>
      </c>
      <c r="L37" s="18">
        <f t="shared" si="14"/>
        <v>0</v>
      </c>
      <c r="M37" s="36">
        <f>SUM(D37+F37+H37+J37+L37)</f>
        <v>0</v>
      </c>
      <c r="N37" s="64"/>
    </row>
    <row r="38" spans="1:14" ht="15" customHeight="1" x14ac:dyDescent="0.2">
      <c r="A38" s="64"/>
      <c r="B38" s="111"/>
      <c r="C38" s="61"/>
      <c r="D38" s="114">
        <f t="shared" si="10"/>
        <v>0</v>
      </c>
      <c r="E38" s="115"/>
      <c r="F38" s="118">
        <f t="shared" si="11"/>
        <v>0</v>
      </c>
      <c r="G38" s="188"/>
      <c r="H38" s="118">
        <f t="shared" si="12"/>
        <v>0</v>
      </c>
      <c r="I38" s="116"/>
      <c r="J38" s="118">
        <f t="shared" si="13"/>
        <v>0</v>
      </c>
      <c r="K38" s="117"/>
      <c r="L38" s="119">
        <f t="shared" si="14"/>
        <v>0</v>
      </c>
      <c r="M38" s="64"/>
      <c r="N38" s="64"/>
    </row>
    <row r="39" spans="1:14" ht="20.25" x14ac:dyDescent="0.3">
      <c r="A39" s="71"/>
      <c r="B39" s="112"/>
      <c r="C39" s="67" t="str">
        <f>Urtabelle!H20</f>
        <v>OSZ Konrad-Wachsmann</v>
      </c>
      <c r="D39" s="71"/>
      <c r="E39" s="71"/>
      <c r="F39" s="71"/>
      <c r="G39" s="187"/>
      <c r="H39" s="69">
        <f>SUM(M45:M49)-MIN(M45:M49)</f>
        <v>2851</v>
      </c>
      <c r="I39" s="70" t="s">
        <v>2</v>
      </c>
      <c r="J39" s="71"/>
      <c r="K39" s="71"/>
      <c r="L39" s="71"/>
      <c r="M39" s="71"/>
      <c r="N39" s="64"/>
    </row>
    <row r="40" spans="1:14" x14ac:dyDescent="0.2">
      <c r="A40" s="64"/>
      <c r="B40" s="111"/>
      <c r="C40" s="61"/>
      <c r="D40" s="64"/>
      <c r="E40" s="64"/>
      <c r="F40" s="64"/>
      <c r="G40" s="189"/>
      <c r="H40" s="64"/>
      <c r="I40" s="64"/>
      <c r="J40" s="64"/>
      <c r="K40" s="64"/>
      <c r="L40" s="64"/>
      <c r="M40" s="64"/>
      <c r="N40" s="64"/>
    </row>
    <row r="41" spans="1:14" ht="15.75" x14ac:dyDescent="0.25">
      <c r="A41" s="76"/>
      <c r="B41" s="106"/>
      <c r="C41" s="61"/>
      <c r="D41" s="61"/>
      <c r="E41" s="73"/>
      <c r="F41" s="61"/>
      <c r="G41" s="63"/>
      <c r="H41" s="61"/>
      <c r="I41" s="61"/>
      <c r="J41" s="61"/>
      <c r="K41" s="61"/>
      <c r="L41" s="61"/>
      <c r="M41" s="6" t="s">
        <v>0</v>
      </c>
      <c r="N41" s="64">
        <v>4</v>
      </c>
    </row>
    <row r="42" spans="1:14" ht="15.75" x14ac:dyDescent="0.25">
      <c r="A42" s="76"/>
      <c r="B42" s="107"/>
      <c r="C42" s="48" t="s">
        <v>5</v>
      </c>
      <c r="D42" s="6" t="s">
        <v>2</v>
      </c>
      <c r="E42" s="9" t="s">
        <v>4</v>
      </c>
      <c r="F42" s="6" t="s">
        <v>2</v>
      </c>
      <c r="G42" s="9" t="s">
        <v>164</v>
      </c>
      <c r="H42" s="6" t="s">
        <v>2</v>
      </c>
      <c r="I42" s="8" t="s">
        <v>3</v>
      </c>
      <c r="J42" s="6" t="s">
        <v>2</v>
      </c>
      <c r="K42" s="48" t="s">
        <v>1</v>
      </c>
      <c r="L42" s="6" t="s">
        <v>2</v>
      </c>
      <c r="M42" s="10" t="s">
        <v>6</v>
      </c>
      <c r="N42" s="64"/>
    </row>
    <row r="43" spans="1:14" ht="15.75" x14ac:dyDescent="0.25">
      <c r="A43" s="76"/>
      <c r="B43" s="108" t="s">
        <v>150</v>
      </c>
      <c r="C43" s="49" t="s">
        <v>11</v>
      </c>
      <c r="D43" s="10"/>
      <c r="E43" s="51" t="s">
        <v>9</v>
      </c>
      <c r="F43" s="10"/>
      <c r="G43" s="51" t="s">
        <v>10</v>
      </c>
      <c r="H43" s="10"/>
      <c r="I43" s="11" t="s">
        <v>8</v>
      </c>
      <c r="J43" s="10"/>
      <c r="K43" s="49" t="s">
        <v>7</v>
      </c>
      <c r="L43" s="10"/>
      <c r="M43" s="74"/>
      <c r="N43" s="64"/>
    </row>
    <row r="44" spans="1:14" ht="15.75" x14ac:dyDescent="0.25">
      <c r="A44" s="76"/>
      <c r="B44" s="109"/>
      <c r="C44" s="50"/>
      <c r="D44" s="12"/>
      <c r="E44" s="14" t="s">
        <v>13</v>
      </c>
      <c r="F44" s="12"/>
      <c r="G44" s="14" t="s">
        <v>13</v>
      </c>
      <c r="H44" s="12"/>
      <c r="I44" s="13" t="s">
        <v>12</v>
      </c>
      <c r="J44" s="12"/>
      <c r="K44" s="50"/>
      <c r="L44" s="12"/>
      <c r="M44" s="74"/>
      <c r="N44" s="64"/>
    </row>
    <row r="45" spans="1:14" ht="18" x14ac:dyDescent="0.25">
      <c r="A45" s="40" t="s">
        <v>14</v>
      </c>
      <c r="B45" s="110" t="str">
        <f>Urtabelle!B20</f>
        <v>Josie Peschke</v>
      </c>
      <c r="C45" s="17">
        <f>Urtabelle!C20</f>
        <v>156</v>
      </c>
      <c r="D45" s="113">
        <f t="shared" ref="D45:D50" si="15">C45</f>
        <v>156</v>
      </c>
      <c r="E45" s="21">
        <f>Urtabelle!D20</f>
        <v>6.15</v>
      </c>
      <c r="F45" s="20">
        <f t="shared" ref="F45:F50" si="16">(E45*100)/5</f>
        <v>123</v>
      </c>
      <c r="G45" s="21">
        <f>IF(ISNUMBER(Urtabelle!E20),Urtabelle!E20,"")</f>
        <v>2.0699999999999998</v>
      </c>
      <c r="H45" s="182">
        <f t="shared" ref="H45:H50" si="17">IF(ISNUMBER(G45),((G45)*100-50),0)</f>
        <v>156.99999999999997</v>
      </c>
      <c r="I45" s="19">
        <f>IF(ISNUMBER(Urtabelle!F20),Urtabelle!F20,"")</f>
        <v>11.9</v>
      </c>
      <c r="J45" s="182">
        <f t="shared" ref="J45:J50" si="18">IF(ISNUMBER(I45),(15.8-I45)*50+10,0)</f>
        <v>205.00000000000003</v>
      </c>
      <c r="K45" s="17">
        <f>Urtabelle!G20</f>
        <v>21</v>
      </c>
      <c r="L45" s="18">
        <f t="shared" ref="L45:L50" si="19">K45*5</f>
        <v>105</v>
      </c>
      <c r="M45" s="36">
        <f>SUM(D45+F45+H45+J45+L45)</f>
        <v>746</v>
      </c>
      <c r="N45" s="64"/>
    </row>
    <row r="46" spans="1:14" ht="18" x14ac:dyDescent="0.25">
      <c r="A46" s="40" t="s">
        <v>15</v>
      </c>
      <c r="B46" s="110" t="str">
        <f>Urtabelle!B21</f>
        <v>Jara Rudovsky</v>
      </c>
      <c r="C46" s="17">
        <f>Urtabelle!C21</f>
        <v>175</v>
      </c>
      <c r="D46" s="113">
        <f t="shared" si="15"/>
        <v>175</v>
      </c>
      <c r="E46" s="21">
        <f>Urtabelle!D21</f>
        <v>6.45</v>
      </c>
      <c r="F46" s="20">
        <f t="shared" si="16"/>
        <v>129</v>
      </c>
      <c r="G46" s="21">
        <f>IF(ISNUMBER(Urtabelle!E21),Urtabelle!E21,"")</f>
        <v>1.67</v>
      </c>
      <c r="H46" s="182">
        <f t="shared" si="17"/>
        <v>117</v>
      </c>
      <c r="I46" s="19">
        <f>IF(ISNUMBER(Urtabelle!F21),Urtabelle!F21,"")</f>
        <v>12.4</v>
      </c>
      <c r="J46" s="182">
        <f t="shared" si="18"/>
        <v>180.00000000000003</v>
      </c>
      <c r="K46" s="17">
        <f>Urtabelle!G21</f>
        <v>26</v>
      </c>
      <c r="L46" s="18">
        <f t="shared" si="19"/>
        <v>130</v>
      </c>
      <c r="M46" s="36">
        <f>SUM(D46+F46+H46+J46+L46)</f>
        <v>731</v>
      </c>
      <c r="N46" s="64"/>
    </row>
    <row r="47" spans="1:14" ht="18" x14ac:dyDescent="0.25">
      <c r="A47" s="40" t="s">
        <v>16</v>
      </c>
      <c r="B47" s="110" t="str">
        <f>Urtabelle!B22</f>
        <v>Ronya Aust</v>
      </c>
      <c r="C47" s="17">
        <f>Urtabelle!C22</f>
        <v>142</v>
      </c>
      <c r="D47" s="113">
        <f t="shared" si="15"/>
        <v>142</v>
      </c>
      <c r="E47" s="21">
        <f>Urtabelle!D22</f>
        <v>7.9</v>
      </c>
      <c r="F47" s="20">
        <f t="shared" si="16"/>
        <v>158</v>
      </c>
      <c r="G47" s="21">
        <f>IF(ISNUMBER(Urtabelle!E22),Urtabelle!E22,"")</f>
        <v>2.11</v>
      </c>
      <c r="H47" s="182">
        <f t="shared" si="17"/>
        <v>161</v>
      </c>
      <c r="I47" s="19">
        <f>IF(ISNUMBER(Urtabelle!F22),Urtabelle!F22,"")</f>
        <v>12.1</v>
      </c>
      <c r="J47" s="182">
        <f t="shared" si="18"/>
        <v>195.00000000000006</v>
      </c>
      <c r="K47" s="17">
        <f>Urtabelle!G22</f>
        <v>17</v>
      </c>
      <c r="L47" s="18">
        <f t="shared" si="19"/>
        <v>85</v>
      </c>
      <c r="M47" s="36">
        <f>SUM(D47+F47+H47+J47+L47)</f>
        <v>741</v>
      </c>
      <c r="N47" s="64"/>
    </row>
    <row r="48" spans="1:14" ht="18" x14ac:dyDescent="0.25">
      <c r="A48" s="40" t="s">
        <v>17</v>
      </c>
      <c r="B48" s="110" t="str">
        <f>Urtabelle!B23</f>
        <v>Charlotte Keller</v>
      </c>
      <c r="C48" s="17">
        <f>Urtabelle!C23</f>
        <v>143</v>
      </c>
      <c r="D48" s="113">
        <f t="shared" si="15"/>
        <v>143</v>
      </c>
      <c r="E48" s="21">
        <f>Urtabelle!D23</f>
        <v>5.85</v>
      </c>
      <c r="F48" s="20">
        <f t="shared" si="16"/>
        <v>117</v>
      </c>
      <c r="G48" s="21">
        <f>IF(ISNUMBER(Urtabelle!E23),Urtabelle!E23,"")</f>
        <v>2.1800000000000002</v>
      </c>
      <c r="H48" s="182">
        <f t="shared" si="17"/>
        <v>168.00000000000003</v>
      </c>
      <c r="I48" s="19">
        <f>IF(ISNUMBER(Urtabelle!F23),Urtabelle!F23,"")</f>
        <v>12.5</v>
      </c>
      <c r="J48" s="182">
        <f t="shared" si="18"/>
        <v>175.00000000000003</v>
      </c>
      <c r="K48" s="17">
        <f>Urtabelle!G23</f>
        <v>6</v>
      </c>
      <c r="L48" s="18">
        <f t="shared" si="19"/>
        <v>30</v>
      </c>
      <c r="M48" s="36">
        <f>SUM(D48+F48+H48+J48+L48)</f>
        <v>633</v>
      </c>
      <c r="N48" s="64"/>
    </row>
    <row r="49" spans="1:14" ht="18" x14ac:dyDescent="0.25">
      <c r="A49" s="40" t="s">
        <v>18</v>
      </c>
      <c r="B49" s="110">
        <f>Urtabelle!B24</f>
        <v>0</v>
      </c>
      <c r="C49" s="17">
        <f>Urtabelle!C24</f>
        <v>0</v>
      </c>
      <c r="D49" s="113">
        <f t="shared" si="15"/>
        <v>0</v>
      </c>
      <c r="E49" s="21">
        <f>Urtabelle!D24</f>
        <v>0</v>
      </c>
      <c r="F49" s="20">
        <f t="shared" si="16"/>
        <v>0</v>
      </c>
      <c r="G49" s="21" t="str">
        <f>IF(ISNUMBER(Urtabelle!E24),Urtabelle!E24,"")</f>
        <v/>
      </c>
      <c r="H49" s="182">
        <f t="shared" si="17"/>
        <v>0</v>
      </c>
      <c r="I49" s="19" t="str">
        <f>IF(ISNUMBER(Urtabelle!F24),Urtabelle!F24,"")</f>
        <v/>
      </c>
      <c r="J49" s="182">
        <f t="shared" si="18"/>
        <v>0</v>
      </c>
      <c r="K49" s="17">
        <f>Urtabelle!G24</f>
        <v>0</v>
      </c>
      <c r="L49" s="18">
        <f t="shared" si="19"/>
        <v>0</v>
      </c>
      <c r="M49" s="36">
        <f>SUM(D49+F49+H49+J49+L49)</f>
        <v>0</v>
      </c>
      <c r="N49" s="64"/>
    </row>
    <row r="50" spans="1:14" ht="15" customHeight="1" x14ac:dyDescent="0.2">
      <c r="A50" s="64"/>
      <c r="B50" s="111"/>
      <c r="C50" s="61"/>
      <c r="D50" s="114">
        <f t="shared" si="15"/>
        <v>0</v>
      </c>
      <c r="E50" s="115"/>
      <c r="F50" s="118">
        <f t="shared" si="16"/>
        <v>0</v>
      </c>
      <c r="G50" s="188"/>
      <c r="H50" s="118">
        <f t="shared" si="17"/>
        <v>0</v>
      </c>
      <c r="I50" s="116"/>
      <c r="J50" s="118">
        <f t="shared" si="18"/>
        <v>0</v>
      </c>
      <c r="K50" s="117"/>
      <c r="L50" s="119">
        <f t="shared" si="19"/>
        <v>0</v>
      </c>
      <c r="M50" s="64"/>
      <c r="N50" s="64"/>
    </row>
    <row r="51" spans="1:14" ht="20.25" x14ac:dyDescent="0.3">
      <c r="A51" s="71"/>
      <c r="B51" s="112"/>
      <c r="C51" s="67" t="str">
        <f>Urtabelle!H25</f>
        <v>OSZ Eisenhüttenstadt</v>
      </c>
      <c r="D51" s="71"/>
      <c r="E51" s="71"/>
      <c r="F51" s="71"/>
      <c r="G51" s="187"/>
      <c r="H51" s="69">
        <f>SUM(M57:M61)-MIN(M57:M61)</f>
        <v>2777</v>
      </c>
      <c r="I51" s="70" t="s">
        <v>2</v>
      </c>
      <c r="J51" s="71"/>
      <c r="K51" s="71"/>
      <c r="L51" s="71"/>
      <c r="M51" s="71"/>
      <c r="N51" s="64"/>
    </row>
    <row r="52" spans="1:14" x14ac:dyDescent="0.2">
      <c r="A52" s="64"/>
      <c r="B52" s="111"/>
      <c r="C52" s="61"/>
      <c r="D52" s="64"/>
      <c r="E52" s="64"/>
      <c r="F52" s="64"/>
      <c r="G52" s="189"/>
      <c r="H52" s="64"/>
      <c r="I52" s="64"/>
      <c r="J52" s="64"/>
      <c r="K52" s="64"/>
      <c r="L52" s="64"/>
      <c r="M52" s="64"/>
      <c r="N52" s="64"/>
    </row>
    <row r="53" spans="1:14" ht="15.75" x14ac:dyDescent="0.25">
      <c r="A53" s="61"/>
      <c r="B53" s="106"/>
      <c r="C53" s="61"/>
      <c r="D53" s="61"/>
      <c r="E53" s="73"/>
      <c r="F53" s="61"/>
      <c r="G53" s="63"/>
      <c r="H53" s="61"/>
      <c r="I53" s="61"/>
      <c r="J53" s="61"/>
      <c r="K53" s="61"/>
      <c r="L53" s="61"/>
      <c r="M53" s="6" t="s">
        <v>0</v>
      </c>
      <c r="N53" s="64">
        <v>5</v>
      </c>
    </row>
    <row r="54" spans="1:14" ht="15.75" x14ac:dyDescent="0.25">
      <c r="A54" s="61"/>
      <c r="B54" s="107"/>
      <c r="C54" s="48" t="s">
        <v>5</v>
      </c>
      <c r="D54" s="6" t="s">
        <v>2</v>
      </c>
      <c r="E54" s="9" t="s">
        <v>4</v>
      </c>
      <c r="F54" s="6" t="s">
        <v>2</v>
      </c>
      <c r="G54" s="9" t="s">
        <v>164</v>
      </c>
      <c r="H54" s="6" t="s">
        <v>2</v>
      </c>
      <c r="I54" s="8" t="s">
        <v>3</v>
      </c>
      <c r="J54" s="6" t="s">
        <v>2</v>
      </c>
      <c r="K54" s="48" t="s">
        <v>1</v>
      </c>
      <c r="L54" s="6" t="s">
        <v>2</v>
      </c>
      <c r="M54" s="10" t="s">
        <v>6</v>
      </c>
      <c r="N54" s="64"/>
    </row>
    <row r="55" spans="1:14" ht="15.75" x14ac:dyDescent="0.25">
      <c r="A55" s="61"/>
      <c r="B55" s="108" t="s">
        <v>150</v>
      </c>
      <c r="C55" s="49" t="s">
        <v>11</v>
      </c>
      <c r="D55" s="10"/>
      <c r="E55" s="51" t="s">
        <v>9</v>
      </c>
      <c r="F55" s="10"/>
      <c r="G55" s="51" t="s">
        <v>10</v>
      </c>
      <c r="H55" s="10"/>
      <c r="I55" s="11" t="s">
        <v>8</v>
      </c>
      <c r="J55" s="10"/>
      <c r="K55" s="49" t="s">
        <v>7</v>
      </c>
      <c r="L55" s="10"/>
      <c r="M55" s="74"/>
      <c r="N55" s="64"/>
    </row>
    <row r="56" spans="1:14" ht="15.75" x14ac:dyDescent="0.25">
      <c r="A56" s="61"/>
      <c r="B56" s="109"/>
      <c r="C56" s="50"/>
      <c r="D56" s="12"/>
      <c r="E56" s="14" t="s">
        <v>13</v>
      </c>
      <c r="F56" s="12"/>
      <c r="G56" s="14" t="s">
        <v>13</v>
      </c>
      <c r="H56" s="12"/>
      <c r="I56" s="13" t="s">
        <v>12</v>
      </c>
      <c r="J56" s="12"/>
      <c r="K56" s="50"/>
      <c r="L56" s="12"/>
      <c r="M56" s="74"/>
      <c r="N56" s="64"/>
    </row>
    <row r="57" spans="1:14" ht="18" x14ac:dyDescent="0.25">
      <c r="A57" s="40" t="s">
        <v>14</v>
      </c>
      <c r="B57" s="110" t="str">
        <f>Urtabelle!B25</f>
        <v>Finja Winkler</v>
      </c>
      <c r="C57" s="17">
        <f>Urtabelle!C25</f>
        <v>152</v>
      </c>
      <c r="D57" s="113">
        <f t="shared" ref="D57:D62" si="20">C57</f>
        <v>152</v>
      </c>
      <c r="E57" s="21">
        <f>Urtabelle!D25</f>
        <v>6.3</v>
      </c>
      <c r="F57" s="20">
        <f t="shared" ref="F57:F62" si="21">(E57*100)/5</f>
        <v>126</v>
      </c>
      <c r="G57" s="21">
        <f>IF(ISNUMBER(Urtabelle!E25),Urtabelle!E25,"")</f>
        <v>2.2200000000000002</v>
      </c>
      <c r="H57" s="182">
        <f t="shared" ref="H57:H62" si="22">IF(ISNUMBER(G57),((G57)*100-50),0)</f>
        <v>172.00000000000003</v>
      </c>
      <c r="I57" s="19">
        <f>IF(ISNUMBER(Urtabelle!F25),Urtabelle!F25,"")</f>
        <v>11.7</v>
      </c>
      <c r="J57" s="182">
        <f t="shared" ref="J57:J62" si="23">IF(ISNUMBER(I57),(15.8-I57)*50+10,0)</f>
        <v>215.00000000000006</v>
      </c>
      <c r="K57" s="17">
        <f>Urtabelle!G25</f>
        <v>14</v>
      </c>
      <c r="L57" s="18">
        <f t="shared" ref="L57:L62" si="24">K57*5</f>
        <v>70</v>
      </c>
      <c r="M57" s="75">
        <f>SUM(D57+F57+H57+J57+L57)</f>
        <v>735</v>
      </c>
      <c r="N57" s="64"/>
    </row>
    <row r="58" spans="1:14" ht="18" x14ac:dyDescent="0.25">
      <c r="A58" s="40" t="s">
        <v>15</v>
      </c>
      <c r="B58" s="110" t="str">
        <f>Urtabelle!B26</f>
        <v>Jordis Zimmermann</v>
      </c>
      <c r="C58" s="17">
        <f>Urtabelle!C26</f>
        <v>163</v>
      </c>
      <c r="D58" s="113">
        <f t="shared" si="20"/>
        <v>163</v>
      </c>
      <c r="E58" s="21">
        <f>Urtabelle!D26</f>
        <v>5.45</v>
      </c>
      <c r="F58" s="20">
        <f t="shared" si="21"/>
        <v>109</v>
      </c>
      <c r="G58" s="21">
        <f>IF(ISNUMBER(Urtabelle!E26),Urtabelle!E26,"")</f>
        <v>1.88</v>
      </c>
      <c r="H58" s="182">
        <f t="shared" si="22"/>
        <v>138</v>
      </c>
      <c r="I58" s="19">
        <f>IF(ISNUMBER(Urtabelle!F26),Urtabelle!F26,"")</f>
        <v>11.9</v>
      </c>
      <c r="J58" s="182">
        <f t="shared" si="23"/>
        <v>205.00000000000003</v>
      </c>
      <c r="K58" s="17">
        <f>Urtabelle!G26</f>
        <v>24</v>
      </c>
      <c r="L58" s="18">
        <f t="shared" si="24"/>
        <v>120</v>
      </c>
      <c r="M58" s="75">
        <f>SUM(D58+F58+H58+J58+L58)</f>
        <v>735</v>
      </c>
      <c r="N58" s="64"/>
    </row>
    <row r="59" spans="1:14" ht="18" x14ac:dyDescent="0.25">
      <c r="A59" s="40" t="s">
        <v>16</v>
      </c>
      <c r="B59" s="110" t="str">
        <f>Urtabelle!B27</f>
        <v>Chantal Bigalke</v>
      </c>
      <c r="C59" s="17">
        <f>Urtabelle!C27</f>
        <v>153</v>
      </c>
      <c r="D59" s="113">
        <f t="shared" si="20"/>
        <v>153</v>
      </c>
      <c r="E59" s="21">
        <f>Urtabelle!D27</f>
        <v>7.3</v>
      </c>
      <c r="F59" s="20">
        <f t="shared" si="21"/>
        <v>146</v>
      </c>
      <c r="G59" s="21">
        <f>IF(ISNUMBER(Urtabelle!E27),Urtabelle!E27,"")</f>
        <v>1.8</v>
      </c>
      <c r="H59" s="182">
        <f t="shared" si="22"/>
        <v>130</v>
      </c>
      <c r="I59" s="19">
        <f>IF(ISNUMBER(Urtabelle!F27),Urtabelle!F27,"")</f>
        <v>13.5</v>
      </c>
      <c r="J59" s="182">
        <f t="shared" si="23"/>
        <v>125.00000000000003</v>
      </c>
      <c r="K59" s="17">
        <f>Urtabelle!G27</f>
        <v>15</v>
      </c>
      <c r="L59" s="18">
        <f t="shared" si="24"/>
        <v>75</v>
      </c>
      <c r="M59" s="75">
        <f>SUM(D59+F59+H59+J59+L59)</f>
        <v>629</v>
      </c>
      <c r="N59" s="64"/>
    </row>
    <row r="60" spans="1:14" ht="18" x14ac:dyDescent="0.25">
      <c r="A60" s="40" t="s">
        <v>17</v>
      </c>
      <c r="B60" s="110" t="str">
        <f>Urtabelle!B28</f>
        <v>Melina Kuder</v>
      </c>
      <c r="C60" s="17">
        <f>Urtabelle!C28</f>
        <v>133</v>
      </c>
      <c r="D60" s="113">
        <f t="shared" si="20"/>
        <v>133</v>
      </c>
      <c r="E60" s="21">
        <f>Urtabelle!D28</f>
        <v>7.45</v>
      </c>
      <c r="F60" s="20">
        <f t="shared" si="21"/>
        <v>149</v>
      </c>
      <c r="G60" s="21">
        <f>IF(ISNUMBER(Urtabelle!E28),Urtabelle!E28,"")</f>
        <v>1.96</v>
      </c>
      <c r="H60" s="182">
        <f t="shared" si="22"/>
        <v>146</v>
      </c>
      <c r="I60" s="19">
        <f>IF(ISNUMBER(Urtabelle!F28),Urtabelle!F28,"")</f>
        <v>11.9</v>
      </c>
      <c r="J60" s="182">
        <f t="shared" si="23"/>
        <v>205.00000000000003</v>
      </c>
      <c r="K60" s="17">
        <f>Urtabelle!G28</f>
        <v>9</v>
      </c>
      <c r="L60" s="18">
        <f t="shared" si="24"/>
        <v>45</v>
      </c>
      <c r="M60" s="75">
        <f>SUM(D60+F60+H60+J60+L60)</f>
        <v>678</v>
      </c>
      <c r="N60" s="64"/>
    </row>
    <row r="61" spans="1:14" ht="18" x14ac:dyDescent="0.25">
      <c r="A61" s="40" t="s">
        <v>18</v>
      </c>
      <c r="B61" s="110">
        <f>Urtabelle!B29</f>
        <v>0</v>
      </c>
      <c r="C61" s="17">
        <f>Urtabelle!C29</f>
        <v>0</v>
      </c>
      <c r="D61" s="113">
        <f t="shared" si="20"/>
        <v>0</v>
      </c>
      <c r="E61" s="21">
        <f>Urtabelle!D29</f>
        <v>0</v>
      </c>
      <c r="F61" s="20">
        <f t="shared" si="21"/>
        <v>0</v>
      </c>
      <c r="G61" s="21" t="str">
        <f>IF(ISNUMBER(Urtabelle!E29),Urtabelle!E29,"")</f>
        <v/>
      </c>
      <c r="H61" s="182">
        <f t="shared" si="22"/>
        <v>0</v>
      </c>
      <c r="I61" s="19" t="str">
        <f>IF(ISNUMBER(Urtabelle!F29),Urtabelle!F29,"")</f>
        <v/>
      </c>
      <c r="J61" s="182">
        <f t="shared" si="23"/>
        <v>0</v>
      </c>
      <c r="K61" s="17">
        <f>Urtabelle!G29</f>
        <v>0</v>
      </c>
      <c r="L61" s="18">
        <f t="shared" si="24"/>
        <v>0</v>
      </c>
      <c r="M61" s="75">
        <f>SUM(D61+F61+H61+J61+L61)</f>
        <v>0</v>
      </c>
      <c r="N61" s="64"/>
    </row>
    <row r="62" spans="1:14" ht="15" customHeight="1" x14ac:dyDescent="0.2">
      <c r="A62" s="64"/>
      <c r="B62" s="111"/>
      <c r="C62" s="61"/>
      <c r="D62" s="114">
        <f t="shared" si="20"/>
        <v>0</v>
      </c>
      <c r="E62" s="115"/>
      <c r="F62" s="118">
        <f t="shared" si="21"/>
        <v>0</v>
      </c>
      <c r="G62" s="188"/>
      <c r="H62" s="118">
        <f t="shared" si="22"/>
        <v>0</v>
      </c>
      <c r="I62" s="116"/>
      <c r="J62" s="118">
        <f t="shared" si="23"/>
        <v>0</v>
      </c>
      <c r="K62" s="117"/>
      <c r="L62" s="119">
        <f t="shared" si="24"/>
        <v>0</v>
      </c>
      <c r="M62" s="64"/>
      <c r="N62" s="64"/>
    </row>
    <row r="63" spans="1:14" ht="20.25" x14ac:dyDescent="0.3">
      <c r="A63" s="71"/>
      <c r="B63" s="112"/>
      <c r="C63" s="67">
        <f>Urtabelle!H30</f>
        <v>0</v>
      </c>
      <c r="D63" s="71"/>
      <c r="E63" s="71"/>
      <c r="F63" s="71"/>
      <c r="G63" s="187"/>
      <c r="H63" s="69">
        <f>SUM(M69:M73)-MIN(M69:M73)</f>
        <v>0</v>
      </c>
      <c r="I63" s="70" t="s">
        <v>2</v>
      </c>
      <c r="J63" s="71"/>
      <c r="K63" s="71"/>
      <c r="L63" s="71"/>
      <c r="M63" s="71"/>
      <c r="N63" s="64"/>
    </row>
    <row r="64" spans="1:14" x14ac:dyDescent="0.2">
      <c r="A64" s="64"/>
      <c r="B64" s="111"/>
      <c r="C64" s="61"/>
      <c r="D64" s="64"/>
      <c r="E64" s="64"/>
      <c r="F64" s="64"/>
      <c r="G64" s="189"/>
      <c r="H64" s="64"/>
      <c r="I64" s="64"/>
      <c r="J64" s="64"/>
      <c r="K64" s="64"/>
      <c r="L64" s="64"/>
      <c r="M64" s="64"/>
      <c r="N64" s="64"/>
    </row>
    <row r="65" spans="1:14" ht="15.75" x14ac:dyDescent="0.25">
      <c r="A65" s="61"/>
      <c r="B65" s="106"/>
      <c r="C65" s="61"/>
      <c r="D65" s="61"/>
      <c r="E65" s="73"/>
      <c r="F65" s="61"/>
      <c r="G65" s="63"/>
      <c r="H65" s="61"/>
      <c r="I65" s="61"/>
      <c r="J65" s="61"/>
      <c r="K65" s="61"/>
      <c r="L65" s="61"/>
      <c r="M65" s="6" t="s">
        <v>0</v>
      </c>
      <c r="N65" s="64">
        <v>6</v>
      </c>
    </row>
    <row r="66" spans="1:14" ht="15.75" x14ac:dyDescent="0.25">
      <c r="A66" s="61"/>
      <c r="B66" s="107"/>
      <c r="C66" s="48" t="s">
        <v>5</v>
      </c>
      <c r="D66" s="6" t="s">
        <v>2</v>
      </c>
      <c r="E66" s="9" t="s">
        <v>4</v>
      </c>
      <c r="F66" s="6" t="s">
        <v>2</v>
      </c>
      <c r="G66" s="9" t="s">
        <v>164</v>
      </c>
      <c r="H66" s="6" t="s">
        <v>2</v>
      </c>
      <c r="I66" s="8" t="s">
        <v>3</v>
      </c>
      <c r="J66" s="6" t="s">
        <v>2</v>
      </c>
      <c r="K66" s="48" t="s">
        <v>1</v>
      </c>
      <c r="L66" s="6" t="s">
        <v>2</v>
      </c>
      <c r="M66" s="10" t="s">
        <v>6</v>
      </c>
      <c r="N66" s="64"/>
    </row>
    <row r="67" spans="1:14" ht="15.75" x14ac:dyDescent="0.25">
      <c r="A67" s="61"/>
      <c r="B67" s="108" t="s">
        <v>150</v>
      </c>
      <c r="C67" s="49" t="s">
        <v>11</v>
      </c>
      <c r="D67" s="10"/>
      <c r="E67" s="51" t="s">
        <v>9</v>
      </c>
      <c r="F67" s="10"/>
      <c r="G67" s="51" t="s">
        <v>10</v>
      </c>
      <c r="H67" s="10"/>
      <c r="I67" s="11" t="s">
        <v>8</v>
      </c>
      <c r="J67" s="10"/>
      <c r="K67" s="49" t="s">
        <v>7</v>
      </c>
      <c r="L67" s="10"/>
      <c r="M67" s="74"/>
      <c r="N67" s="64"/>
    </row>
    <row r="68" spans="1:14" ht="15.75" x14ac:dyDescent="0.25">
      <c r="A68" s="61"/>
      <c r="B68" s="109"/>
      <c r="C68" s="50"/>
      <c r="D68" s="12"/>
      <c r="E68" s="14" t="s">
        <v>13</v>
      </c>
      <c r="F68" s="12"/>
      <c r="G68" s="14" t="s">
        <v>13</v>
      </c>
      <c r="H68" s="12"/>
      <c r="I68" s="13" t="s">
        <v>12</v>
      </c>
      <c r="J68" s="12"/>
      <c r="K68" s="50"/>
      <c r="L68" s="12"/>
      <c r="M68" s="74"/>
      <c r="N68" s="64"/>
    </row>
    <row r="69" spans="1:14" ht="18" x14ac:dyDescent="0.25">
      <c r="A69" s="40" t="s">
        <v>14</v>
      </c>
      <c r="B69" s="110">
        <f>Urtabelle!B30</f>
        <v>0</v>
      </c>
      <c r="C69" s="17">
        <f>Urtabelle!C30</f>
        <v>0</v>
      </c>
      <c r="D69" s="113">
        <f t="shared" ref="D69:D74" si="25">C69</f>
        <v>0</v>
      </c>
      <c r="E69" s="21">
        <f>Urtabelle!D30</f>
        <v>0</v>
      </c>
      <c r="F69" s="20">
        <f t="shared" ref="F69:F74" si="26">(E69*100)/5</f>
        <v>0</v>
      </c>
      <c r="G69" s="21" t="str">
        <f>IF(ISNUMBER(Urtabelle!E30),Urtabelle!E30,"")</f>
        <v/>
      </c>
      <c r="H69" s="182">
        <f t="shared" ref="H69:H74" si="27">IF(ISNUMBER(G69),((G69)*100-50),0)</f>
        <v>0</v>
      </c>
      <c r="I69" s="19" t="str">
        <f>IF(ISNUMBER(Urtabelle!F30),Urtabelle!F30,"")</f>
        <v/>
      </c>
      <c r="J69" s="182">
        <f t="shared" ref="J69:J74" si="28">IF(ISNUMBER(I69),(15.8-I69)*50+10,0)</f>
        <v>0</v>
      </c>
      <c r="K69" s="17">
        <f>Urtabelle!G30</f>
        <v>0</v>
      </c>
      <c r="L69" s="18">
        <f t="shared" ref="L69:L74" si="29">K69*5</f>
        <v>0</v>
      </c>
      <c r="M69" s="75">
        <f>SUM(D69+F69+H69+J69+L69)</f>
        <v>0</v>
      </c>
      <c r="N69" s="64"/>
    </row>
    <row r="70" spans="1:14" ht="18" x14ac:dyDescent="0.25">
      <c r="A70" s="40" t="s">
        <v>15</v>
      </c>
      <c r="B70" s="110">
        <f>Urtabelle!B31</f>
        <v>0</v>
      </c>
      <c r="C70" s="17">
        <f>Urtabelle!C31</f>
        <v>0</v>
      </c>
      <c r="D70" s="113">
        <f t="shared" si="25"/>
        <v>0</v>
      </c>
      <c r="E70" s="21">
        <f>Urtabelle!D31</f>
        <v>0</v>
      </c>
      <c r="F70" s="20">
        <f t="shared" si="26"/>
        <v>0</v>
      </c>
      <c r="G70" s="21" t="str">
        <f>IF(ISNUMBER(Urtabelle!E31),Urtabelle!E31,"")</f>
        <v/>
      </c>
      <c r="H70" s="182">
        <f t="shared" si="27"/>
        <v>0</v>
      </c>
      <c r="I70" s="19" t="str">
        <f>IF(ISNUMBER(Urtabelle!F31),Urtabelle!F31,"")</f>
        <v/>
      </c>
      <c r="J70" s="182">
        <f t="shared" si="28"/>
        <v>0</v>
      </c>
      <c r="K70" s="17">
        <f>Urtabelle!G31</f>
        <v>0</v>
      </c>
      <c r="L70" s="18">
        <f t="shared" si="29"/>
        <v>0</v>
      </c>
      <c r="M70" s="75">
        <f>SUM(D70+F70+H70+J70+L70)</f>
        <v>0</v>
      </c>
      <c r="N70" s="64"/>
    </row>
    <row r="71" spans="1:14" ht="18" x14ac:dyDescent="0.25">
      <c r="A71" s="40" t="s">
        <v>16</v>
      </c>
      <c r="B71" s="110">
        <f>Urtabelle!B32</f>
        <v>0</v>
      </c>
      <c r="C71" s="17">
        <f>Urtabelle!C32</f>
        <v>0</v>
      </c>
      <c r="D71" s="113">
        <f t="shared" si="25"/>
        <v>0</v>
      </c>
      <c r="E71" s="21">
        <f>Urtabelle!D32</f>
        <v>0</v>
      </c>
      <c r="F71" s="20">
        <f t="shared" si="26"/>
        <v>0</v>
      </c>
      <c r="G71" s="21" t="str">
        <f>IF(ISNUMBER(Urtabelle!E32),Urtabelle!E32,"")</f>
        <v/>
      </c>
      <c r="H71" s="182">
        <f t="shared" si="27"/>
        <v>0</v>
      </c>
      <c r="I71" s="19" t="str">
        <f>IF(ISNUMBER(Urtabelle!F32),Urtabelle!F32,"")</f>
        <v/>
      </c>
      <c r="J71" s="182">
        <f t="shared" si="28"/>
        <v>0</v>
      </c>
      <c r="K71" s="17">
        <f>Urtabelle!G32</f>
        <v>0</v>
      </c>
      <c r="L71" s="18">
        <f t="shared" si="29"/>
        <v>0</v>
      </c>
      <c r="M71" s="75">
        <f>SUM(D71+F71+H71+J71+L71)</f>
        <v>0</v>
      </c>
      <c r="N71" s="64"/>
    </row>
    <row r="72" spans="1:14" ht="18" x14ac:dyDescent="0.25">
      <c r="A72" s="40" t="s">
        <v>17</v>
      </c>
      <c r="B72" s="110">
        <f>Urtabelle!B33</f>
        <v>0</v>
      </c>
      <c r="C72" s="17">
        <f>Urtabelle!C33</f>
        <v>0</v>
      </c>
      <c r="D72" s="113">
        <f t="shared" si="25"/>
        <v>0</v>
      </c>
      <c r="E72" s="21">
        <f>Urtabelle!D33</f>
        <v>0</v>
      </c>
      <c r="F72" s="20">
        <f t="shared" si="26"/>
        <v>0</v>
      </c>
      <c r="G72" s="21" t="str">
        <f>IF(ISNUMBER(Urtabelle!E33),Urtabelle!E33,"")</f>
        <v/>
      </c>
      <c r="H72" s="182">
        <f t="shared" si="27"/>
        <v>0</v>
      </c>
      <c r="I72" s="19" t="str">
        <f>IF(ISNUMBER(Urtabelle!F33),Urtabelle!F33,"")</f>
        <v/>
      </c>
      <c r="J72" s="182">
        <f t="shared" si="28"/>
        <v>0</v>
      </c>
      <c r="K72" s="17">
        <f>Urtabelle!G33</f>
        <v>0</v>
      </c>
      <c r="L72" s="18">
        <f t="shared" si="29"/>
        <v>0</v>
      </c>
      <c r="M72" s="75">
        <f>SUM(D72+F72+H72+J72+L72)</f>
        <v>0</v>
      </c>
      <c r="N72" s="64"/>
    </row>
    <row r="73" spans="1:14" ht="18" x14ac:dyDescent="0.25">
      <c r="A73" s="40" t="s">
        <v>18</v>
      </c>
      <c r="B73" s="110">
        <f>Urtabelle!B34</f>
        <v>0</v>
      </c>
      <c r="C73" s="17">
        <f>Urtabelle!C34</f>
        <v>0</v>
      </c>
      <c r="D73" s="113">
        <f t="shared" si="25"/>
        <v>0</v>
      </c>
      <c r="E73" s="21">
        <f>Urtabelle!D34</f>
        <v>0</v>
      </c>
      <c r="F73" s="20">
        <f t="shared" si="26"/>
        <v>0</v>
      </c>
      <c r="G73" s="21" t="str">
        <f>IF(ISNUMBER(Urtabelle!E34),Urtabelle!E34,"")</f>
        <v/>
      </c>
      <c r="H73" s="182">
        <f t="shared" si="27"/>
        <v>0</v>
      </c>
      <c r="I73" s="19" t="str">
        <f>IF(ISNUMBER(Urtabelle!F34),Urtabelle!F34,"")</f>
        <v/>
      </c>
      <c r="J73" s="182">
        <f t="shared" si="28"/>
        <v>0</v>
      </c>
      <c r="K73" s="17">
        <f>Urtabelle!G34</f>
        <v>0</v>
      </c>
      <c r="L73" s="18">
        <f t="shared" si="29"/>
        <v>0</v>
      </c>
      <c r="M73" s="75">
        <f>SUM(D73+F73+H73+J73+L73)</f>
        <v>0</v>
      </c>
      <c r="N73" s="64"/>
    </row>
    <row r="74" spans="1:14" ht="15" customHeight="1" x14ac:dyDescent="0.2">
      <c r="A74" s="64"/>
      <c r="B74" s="111"/>
      <c r="C74" s="61"/>
      <c r="D74" s="114">
        <f t="shared" si="25"/>
        <v>0</v>
      </c>
      <c r="E74" s="115"/>
      <c r="F74" s="118">
        <f t="shared" si="26"/>
        <v>0</v>
      </c>
      <c r="G74" s="188"/>
      <c r="H74" s="118">
        <f t="shared" si="27"/>
        <v>0</v>
      </c>
      <c r="I74" s="116"/>
      <c r="J74" s="118">
        <f t="shared" si="28"/>
        <v>0</v>
      </c>
      <c r="K74" s="117"/>
      <c r="L74" s="119">
        <f t="shared" si="29"/>
        <v>0</v>
      </c>
      <c r="M74" s="64"/>
      <c r="N74" s="64"/>
    </row>
    <row r="75" spans="1:14" ht="20.25" x14ac:dyDescent="0.3">
      <c r="A75" s="71"/>
      <c r="B75" s="112"/>
      <c r="C75" s="67">
        <f>Urtabelle!H35</f>
        <v>0</v>
      </c>
      <c r="D75" s="71"/>
      <c r="E75" s="71"/>
      <c r="F75" s="71"/>
      <c r="G75" s="187"/>
      <c r="H75" s="69">
        <f>SUM(M81:M85)-MIN(M81:M85)</f>
        <v>0</v>
      </c>
      <c r="I75" s="70" t="s">
        <v>2</v>
      </c>
      <c r="J75" s="71"/>
      <c r="K75" s="71"/>
      <c r="L75" s="71"/>
      <c r="M75" s="71"/>
      <c r="N75" s="64"/>
    </row>
    <row r="76" spans="1:14" x14ac:dyDescent="0.2">
      <c r="A76" s="64"/>
      <c r="B76" s="111"/>
      <c r="C76" s="61"/>
      <c r="D76" s="64"/>
      <c r="E76" s="64"/>
      <c r="F76" s="64"/>
      <c r="G76" s="189"/>
      <c r="H76" s="64"/>
      <c r="I76" s="64"/>
      <c r="J76" s="64"/>
      <c r="K76" s="64"/>
      <c r="L76" s="64"/>
      <c r="M76" s="64"/>
      <c r="N76" s="64"/>
    </row>
    <row r="77" spans="1:14" ht="15.75" x14ac:dyDescent="0.25">
      <c r="A77" s="61"/>
      <c r="B77" s="106"/>
      <c r="C77" s="61"/>
      <c r="D77" s="61"/>
      <c r="E77" s="73"/>
      <c r="F77" s="61"/>
      <c r="G77" s="63"/>
      <c r="H77" s="61"/>
      <c r="I77" s="61"/>
      <c r="J77" s="61"/>
      <c r="K77" s="61"/>
      <c r="L77" s="61"/>
      <c r="M77" s="6" t="s">
        <v>0</v>
      </c>
      <c r="N77" s="64">
        <v>7</v>
      </c>
    </row>
    <row r="78" spans="1:14" ht="15.75" x14ac:dyDescent="0.25">
      <c r="A78" s="61"/>
      <c r="B78" s="107"/>
      <c r="C78" s="48" t="s">
        <v>5</v>
      </c>
      <c r="D78" s="6" t="s">
        <v>2</v>
      </c>
      <c r="E78" s="9" t="s">
        <v>4</v>
      </c>
      <c r="F78" s="6" t="s">
        <v>2</v>
      </c>
      <c r="G78" s="9" t="s">
        <v>164</v>
      </c>
      <c r="H78" s="6" t="s">
        <v>2</v>
      </c>
      <c r="I78" s="8" t="s">
        <v>3</v>
      </c>
      <c r="J78" s="6" t="s">
        <v>2</v>
      </c>
      <c r="K78" s="48" t="s">
        <v>1</v>
      </c>
      <c r="L78" s="6" t="s">
        <v>2</v>
      </c>
      <c r="M78" s="10" t="s">
        <v>6</v>
      </c>
      <c r="N78" s="64"/>
    </row>
    <row r="79" spans="1:14" ht="15.75" x14ac:dyDescent="0.25">
      <c r="A79" s="61"/>
      <c r="B79" s="108" t="s">
        <v>150</v>
      </c>
      <c r="C79" s="49" t="s">
        <v>11</v>
      </c>
      <c r="D79" s="10"/>
      <c r="E79" s="51" t="s">
        <v>9</v>
      </c>
      <c r="F79" s="10"/>
      <c r="G79" s="51" t="s">
        <v>10</v>
      </c>
      <c r="H79" s="10"/>
      <c r="I79" s="11" t="s">
        <v>8</v>
      </c>
      <c r="J79" s="10"/>
      <c r="K79" s="49" t="s">
        <v>7</v>
      </c>
      <c r="L79" s="10"/>
      <c r="M79" s="74"/>
      <c r="N79" s="64"/>
    </row>
    <row r="80" spans="1:14" ht="15.75" x14ac:dyDescent="0.25">
      <c r="A80" s="61"/>
      <c r="B80" s="109"/>
      <c r="C80" s="50"/>
      <c r="D80" s="12"/>
      <c r="E80" s="14" t="s">
        <v>13</v>
      </c>
      <c r="F80" s="12"/>
      <c r="G80" s="14" t="s">
        <v>13</v>
      </c>
      <c r="H80" s="12"/>
      <c r="I80" s="13" t="s">
        <v>12</v>
      </c>
      <c r="J80" s="12"/>
      <c r="K80" s="50"/>
      <c r="L80" s="12"/>
      <c r="M80" s="74"/>
      <c r="N80" s="64"/>
    </row>
    <row r="81" spans="1:14" ht="18" x14ac:dyDescent="0.25">
      <c r="A81" s="40" t="s">
        <v>14</v>
      </c>
      <c r="B81" s="110">
        <f>Urtabelle!B35</f>
        <v>0</v>
      </c>
      <c r="C81" s="17">
        <f>Urtabelle!C35</f>
        <v>0</v>
      </c>
      <c r="D81" s="113">
        <f t="shared" ref="D81:D86" si="30">C81</f>
        <v>0</v>
      </c>
      <c r="E81" s="21">
        <f>Urtabelle!D35</f>
        <v>0</v>
      </c>
      <c r="F81" s="20">
        <f t="shared" ref="F81:F86" si="31">(E81*100)/5</f>
        <v>0</v>
      </c>
      <c r="G81" s="21" t="str">
        <f>IF(ISNUMBER(Urtabelle!E35),Urtabelle!E35,"")</f>
        <v/>
      </c>
      <c r="H81" s="197">
        <f t="shared" ref="H81:H86" si="32">IF(ISNUMBER(G81),((G81)*100-50),0)</f>
        <v>0</v>
      </c>
      <c r="I81" s="19" t="str">
        <f>IF(ISNUMBER(Urtabelle!F35),Urtabelle!F35,"")</f>
        <v/>
      </c>
      <c r="J81" s="182">
        <f t="shared" ref="J81:J86" si="33">IF(ISNUMBER(I81),(15.8-I81)*50+10,0)</f>
        <v>0</v>
      </c>
      <c r="K81" s="17">
        <f>Urtabelle!G35</f>
        <v>0</v>
      </c>
      <c r="L81" s="18">
        <f t="shared" ref="L81:L86" si="34">K81*5</f>
        <v>0</v>
      </c>
      <c r="M81" s="75">
        <f>SUM(D81+F81+H81+J81+L81)</f>
        <v>0</v>
      </c>
      <c r="N81" s="64"/>
    </row>
    <row r="82" spans="1:14" ht="18" x14ac:dyDescent="0.25">
      <c r="A82" s="40" t="s">
        <v>15</v>
      </c>
      <c r="B82" s="110">
        <f>Urtabelle!B36</f>
        <v>0</v>
      </c>
      <c r="C82" s="17">
        <f>Urtabelle!C36</f>
        <v>0</v>
      </c>
      <c r="D82" s="113">
        <f t="shared" si="30"/>
        <v>0</v>
      </c>
      <c r="E82" s="21">
        <f>Urtabelle!D36</f>
        <v>0</v>
      </c>
      <c r="F82" s="20">
        <f t="shared" si="31"/>
        <v>0</v>
      </c>
      <c r="G82" s="21" t="str">
        <f>IF(ISNUMBER(Urtabelle!E36),Urtabelle!E36,"")</f>
        <v/>
      </c>
      <c r="H82" s="182">
        <f t="shared" si="32"/>
        <v>0</v>
      </c>
      <c r="I82" s="19" t="str">
        <f>IF(ISNUMBER(Urtabelle!F36),Urtabelle!F36,"")</f>
        <v/>
      </c>
      <c r="J82" s="182">
        <f t="shared" si="33"/>
        <v>0</v>
      </c>
      <c r="K82" s="17">
        <f>Urtabelle!G36</f>
        <v>0</v>
      </c>
      <c r="L82" s="18">
        <f t="shared" si="34"/>
        <v>0</v>
      </c>
      <c r="M82" s="75">
        <f>SUM(D82+F82+H82+J82+L82)</f>
        <v>0</v>
      </c>
      <c r="N82" s="64"/>
    </row>
    <row r="83" spans="1:14" ht="18" x14ac:dyDescent="0.25">
      <c r="A83" s="40" t="s">
        <v>16</v>
      </c>
      <c r="B83" s="110">
        <f>Urtabelle!B37</f>
        <v>0</v>
      </c>
      <c r="C83" s="17">
        <f>Urtabelle!C37</f>
        <v>0</v>
      </c>
      <c r="D83" s="113">
        <f t="shared" si="30"/>
        <v>0</v>
      </c>
      <c r="E83" s="21">
        <f>Urtabelle!D37</f>
        <v>0</v>
      </c>
      <c r="F83" s="20">
        <f t="shared" si="31"/>
        <v>0</v>
      </c>
      <c r="G83" s="21" t="str">
        <f>IF(ISNUMBER(Urtabelle!E37),Urtabelle!E37,"")</f>
        <v/>
      </c>
      <c r="H83" s="182">
        <f t="shared" si="32"/>
        <v>0</v>
      </c>
      <c r="I83" s="19" t="str">
        <f>IF(ISNUMBER(Urtabelle!F37),Urtabelle!F37,"")</f>
        <v/>
      </c>
      <c r="J83" s="182">
        <f t="shared" si="33"/>
        <v>0</v>
      </c>
      <c r="K83" s="17">
        <f>Urtabelle!G37</f>
        <v>0</v>
      </c>
      <c r="L83" s="18">
        <f t="shared" si="34"/>
        <v>0</v>
      </c>
      <c r="M83" s="75">
        <f>SUM(D83+F83+H83+J83+L83)</f>
        <v>0</v>
      </c>
      <c r="N83" s="64"/>
    </row>
    <row r="84" spans="1:14" ht="18" x14ac:dyDescent="0.25">
      <c r="A84" s="40" t="s">
        <v>17</v>
      </c>
      <c r="B84" s="110">
        <f>Urtabelle!B38</f>
        <v>0</v>
      </c>
      <c r="C84" s="17">
        <f>Urtabelle!C38</f>
        <v>0</v>
      </c>
      <c r="D84" s="113">
        <f t="shared" si="30"/>
        <v>0</v>
      </c>
      <c r="E84" s="21">
        <f>Urtabelle!D38</f>
        <v>0</v>
      </c>
      <c r="F84" s="20">
        <f t="shared" si="31"/>
        <v>0</v>
      </c>
      <c r="G84" s="21" t="str">
        <f>IF(ISNUMBER(Urtabelle!E38),Urtabelle!E38,"")</f>
        <v/>
      </c>
      <c r="H84" s="182">
        <f t="shared" si="32"/>
        <v>0</v>
      </c>
      <c r="I84" s="19" t="str">
        <f>IF(ISNUMBER(Urtabelle!F38),Urtabelle!F38,"")</f>
        <v/>
      </c>
      <c r="J84" s="182">
        <f t="shared" si="33"/>
        <v>0</v>
      </c>
      <c r="K84" s="17">
        <f>Urtabelle!G38</f>
        <v>0</v>
      </c>
      <c r="L84" s="18">
        <f t="shared" si="34"/>
        <v>0</v>
      </c>
      <c r="M84" s="75">
        <f>SUM(D84+F84+H84+J84+L84)</f>
        <v>0</v>
      </c>
      <c r="N84" s="64"/>
    </row>
    <row r="85" spans="1:14" ht="18" x14ac:dyDescent="0.25">
      <c r="A85" s="40" t="s">
        <v>18</v>
      </c>
      <c r="B85" s="110">
        <f>Urtabelle!B39</f>
        <v>0</v>
      </c>
      <c r="C85" s="17">
        <f>Urtabelle!C39</f>
        <v>0</v>
      </c>
      <c r="D85" s="113">
        <f t="shared" si="30"/>
        <v>0</v>
      </c>
      <c r="E85" s="21">
        <f>Urtabelle!D39</f>
        <v>0</v>
      </c>
      <c r="F85" s="20">
        <f t="shared" si="31"/>
        <v>0</v>
      </c>
      <c r="G85" s="21" t="str">
        <f>IF(ISNUMBER(Urtabelle!E39),Urtabelle!E39,"")</f>
        <v/>
      </c>
      <c r="H85" s="182">
        <f t="shared" si="32"/>
        <v>0</v>
      </c>
      <c r="I85" s="19" t="str">
        <f>IF(ISNUMBER(Urtabelle!F39),Urtabelle!F39,"")</f>
        <v/>
      </c>
      <c r="J85" s="182">
        <f t="shared" si="33"/>
        <v>0</v>
      </c>
      <c r="K85" s="17">
        <f>Urtabelle!G39</f>
        <v>0</v>
      </c>
      <c r="L85" s="18">
        <f t="shared" si="34"/>
        <v>0</v>
      </c>
      <c r="M85" s="75">
        <f>SUM(D85+F85+H85+J85+L85)</f>
        <v>0</v>
      </c>
      <c r="N85" s="64"/>
    </row>
    <row r="86" spans="1:14" ht="15" customHeight="1" x14ac:dyDescent="0.2">
      <c r="A86" s="64"/>
      <c r="B86" s="111"/>
      <c r="C86" s="61"/>
      <c r="D86" s="114">
        <f t="shared" si="30"/>
        <v>0</v>
      </c>
      <c r="E86" s="115"/>
      <c r="F86" s="118">
        <f t="shared" si="31"/>
        <v>0</v>
      </c>
      <c r="G86" s="188"/>
      <c r="H86" s="118">
        <f t="shared" si="32"/>
        <v>0</v>
      </c>
      <c r="I86" s="116"/>
      <c r="J86" s="118">
        <f t="shared" si="33"/>
        <v>0</v>
      </c>
      <c r="K86" s="117"/>
      <c r="L86" s="119">
        <f t="shared" si="34"/>
        <v>0</v>
      </c>
      <c r="M86" s="64"/>
      <c r="N86" s="64"/>
    </row>
    <row r="87" spans="1:14" ht="20.25" x14ac:dyDescent="0.3">
      <c r="A87" s="71"/>
      <c r="B87" s="112"/>
      <c r="C87" s="67">
        <f>Urtabelle!H40</f>
        <v>0</v>
      </c>
      <c r="D87" s="71"/>
      <c r="E87" s="71"/>
      <c r="F87" s="71"/>
      <c r="G87" s="187"/>
      <c r="H87" s="69">
        <f>SUM(M93:M97)-MIN(M93:M97)</f>
        <v>0</v>
      </c>
      <c r="I87" s="70" t="s">
        <v>2</v>
      </c>
      <c r="J87" s="71"/>
      <c r="K87" s="71"/>
      <c r="L87" s="195"/>
      <c r="M87" s="71"/>
      <c r="N87" s="64"/>
    </row>
    <row r="88" spans="1:14" x14ac:dyDescent="0.2">
      <c r="A88" s="64"/>
      <c r="B88" s="111"/>
      <c r="C88" s="61"/>
      <c r="D88" s="64"/>
      <c r="E88" s="64"/>
      <c r="F88" s="64"/>
      <c r="G88" s="189"/>
      <c r="H88" s="64"/>
      <c r="I88" s="64"/>
      <c r="J88" s="64"/>
      <c r="K88" s="64"/>
      <c r="L88" s="64"/>
      <c r="M88" s="64"/>
      <c r="N88" s="64"/>
    </row>
    <row r="89" spans="1:14" ht="15.75" x14ac:dyDescent="0.25">
      <c r="A89" s="61"/>
      <c r="B89" s="106"/>
      <c r="C89" s="61"/>
      <c r="D89" s="61"/>
      <c r="E89" s="73"/>
      <c r="F89" s="61"/>
      <c r="G89" s="63"/>
      <c r="H89" s="61"/>
      <c r="I89" s="61"/>
      <c r="J89" s="61"/>
      <c r="K89" s="61"/>
      <c r="L89" s="61"/>
      <c r="M89" s="6" t="s">
        <v>0</v>
      </c>
      <c r="N89" s="64">
        <v>8</v>
      </c>
    </row>
    <row r="90" spans="1:14" ht="15.75" x14ac:dyDescent="0.25">
      <c r="A90" s="61"/>
      <c r="B90" s="107"/>
      <c r="C90" s="48" t="s">
        <v>5</v>
      </c>
      <c r="D90" s="6" t="s">
        <v>2</v>
      </c>
      <c r="E90" s="9" t="s">
        <v>4</v>
      </c>
      <c r="F90" s="6" t="s">
        <v>2</v>
      </c>
      <c r="G90" s="9" t="s">
        <v>164</v>
      </c>
      <c r="H90" s="6" t="s">
        <v>2</v>
      </c>
      <c r="I90" s="8" t="s">
        <v>3</v>
      </c>
      <c r="J90" s="6" t="s">
        <v>2</v>
      </c>
      <c r="K90" s="48" t="s">
        <v>1</v>
      </c>
      <c r="L90" s="6" t="s">
        <v>2</v>
      </c>
      <c r="M90" s="10" t="s">
        <v>6</v>
      </c>
      <c r="N90" s="64"/>
    </row>
    <row r="91" spans="1:14" ht="15.75" x14ac:dyDescent="0.25">
      <c r="A91" s="61"/>
      <c r="B91" s="108" t="s">
        <v>150</v>
      </c>
      <c r="C91" s="49" t="s">
        <v>11</v>
      </c>
      <c r="D91" s="10"/>
      <c r="E91" s="51" t="s">
        <v>9</v>
      </c>
      <c r="F91" s="10"/>
      <c r="G91" s="51" t="s">
        <v>10</v>
      </c>
      <c r="H91" s="10"/>
      <c r="I91" s="11" t="s">
        <v>8</v>
      </c>
      <c r="J91" s="10"/>
      <c r="K91" s="49" t="s">
        <v>7</v>
      </c>
      <c r="L91" s="10"/>
      <c r="M91" s="74"/>
      <c r="N91" s="64"/>
    </row>
    <row r="92" spans="1:14" ht="15.75" x14ac:dyDescent="0.25">
      <c r="A92" s="61"/>
      <c r="B92" s="109"/>
      <c r="C92" s="50"/>
      <c r="D92" s="12"/>
      <c r="E92" s="14" t="s">
        <v>13</v>
      </c>
      <c r="F92" s="12"/>
      <c r="G92" s="14" t="s">
        <v>13</v>
      </c>
      <c r="H92" s="12"/>
      <c r="I92" s="13" t="s">
        <v>12</v>
      </c>
      <c r="J92" s="12"/>
      <c r="K92" s="50"/>
      <c r="L92" s="12"/>
      <c r="M92" s="74"/>
      <c r="N92" s="64"/>
    </row>
    <row r="93" spans="1:14" ht="18" x14ac:dyDescent="0.25">
      <c r="A93" s="40" t="s">
        <v>14</v>
      </c>
      <c r="B93" s="110">
        <f>Urtabelle!B40</f>
        <v>0</v>
      </c>
      <c r="C93" s="17">
        <f>Urtabelle!C40</f>
        <v>0</v>
      </c>
      <c r="D93" s="113">
        <f t="shared" ref="D93:D98" si="35">C93</f>
        <v>0</v>
      </c>
      <c r="E93" s="21">
        <f>Urtabelle!D40</f>
        <v>0</v>
      </c>
      <c r="F93" s="20">
        <f t="shared" ref="F93:F98" si="36">(E93*100)/5</f>
        <v>0</v>
      </c>
      <c r="G93" s="21" t="str">
        <f>IF(ISNUMBER(Urtabelle!E40),Urtabelle!E40,"")</f>
        <v/>
      </c>
      <c r="H93" s="182">
        <f t="shared" ref="H93:H98" si="37">IF(ISNUMBER(G93),((G93)*100-50),0)</f>
        <v>0</v>
      </c>
      <c r="I93" s="19" t="str">
        <f>IF(ISNUMBER(Urtabelle!F40),Urtabelle!F40,"")</f>
        <v/>
      </c>
      <c r="J93" s="182">
        <f t="shared" ref="J93:J98" si="38">IF(ISNUMBER(I93),(15.8-I93)*50+10,0)</f>
        <v>0</v>
      </c>
      <c r="K93" s="17">
        <f>Urtabelle!G40</f>
        <v>0</v>
      </c>
      <c r="L93" s="18">
        <f t="shared" ref="L93:L98" si="39">K93*5</f>
        <v>0</v>
      </c>
      <c r="M93" s="75">
        <f>SUM(D93+F93+H93+J93+L93)</f>
        <v>0</v>
      </c>
      <c r="N93" s="64"/>
    </row>
    <row r="94" spans="1:14" ht="18" x14ac:dyDescent="0.25">
      <c r="A94" s="40" t="s">
        <v>15</v>
      </c>
      <c r="B94" s="110">
        <f>Urtabelle!B41</f>
        <v>0</v>
      </c>
      <c r="C94" s="17">
        <f>Urtabelle!C41</f>
        <v>0</v>
      </c>
      <c r="D94" s="113">
        <f t="shared" si="35"/>
        <v>0</v>
      </c>
      <c r="E94" s="21">
        <f>Urtabelle!D41</f>
        <v>0</v>
      </c>
      <c r="F94" s="20">
        <f t="shared" si="36"/>
        <v>0</v>
      </c>
      <c r="G94" s="21" t="str">
        <f>IF(ISNUMBER(Urtabelle!E41),Urtabelle!E41,"")</f>
        <v/>
      </c>
      <c r="H94" s="182">
        <f t="shared" si="37"/>
        <v>0</v>
      </c>
      <c r="I94" s="19" t="str">
        <f>IF(ISNUMBER(Urtabelle!F41),Urtabelle!F41,"")</f>
        <v/>
      </c>
      <c r="J94" s="182">
        <f t="shared" si="38"/>
        <v>0</v>
      </c>
      <c r="K94" s="17">
        <f>Urtabelle!G41</f>
        <v>0</v>
      </c>
      <c r="L94" s="18">
        <f t="shared" si="39"/>
        <v>0</v>
      </c>
      <c r="M94" s="75">
        <f>SUM(D94+F94+H94+J94+L94)</f>
        <v>0</v>
      </c>
      <c r="N94" s="64"/>
    </row>
    <row r="95" spans="1:14" ht="18" x14ac:dyDescent="0.25">
      <c r="A95" s="40" t="s">
        <v>16</v>
      </c>
      <c r="B95" s="110">
        <f>Urtabelle!B42</f>
        <v>0</v>
      </c>
      <c r="C95" s="17">
        <f>Urtabelle!C42</f>
        <v>0</v>
      </c>
      <c r="D95" s="113">
        <f t="shared" si="35"/>
        <v>0</v>
      </c>
      <c r="E95" s="21">
        <f>Urtabelle!D42</f>
        <v>0</v>
      </c>
      <c r="F95" s="20">
        <f t="shared" si="36"/>
        <v>0</v>
      </c>
      <c r="G95" s="21" t="str">
        <f>IF(ISNUMBER(Urtabelle!E42),Urtabelle!E42,"")</f>
        <v/>
      </c>
      <c r="H95" s="182">
        <f t="shared" si="37"/>
        <v>0</v>
      </c>
      <c r="I95" s="19" t="str">
        <f>IF(ISNUMBER(Urtabelle!F42),Urtabelle!F42,"")</f>
        <v/>
      </c>
      <c r="J95" s="182">
        <f t="shared" si="38"/>
        <v>0</v>
      </c>
      <c r="K95" s="17">
        <f>Urtabelle!G42</f>
        <v>0</v>
      </c>
      <c r="L95" s="18">
        <f t="shared" si="39"/>
        <v>0</v>
      </c>
      <c r="M95" s="75">
        <f>SUM(D95+F95+H95+J95+L95)</f>
        <v>0</v>
      </c>
      <c r="N95" s="64"/>
    </row>
    <row r="96" spans="1:14" ht="18" x14ac:dyDescent="0.25">
      <c r="A96" s="40" t="s">
        <v>17</v>
      </c>
      <c r="B96" s="110">
        <f>Urtabelle!B43</f>
        <v>0</v>
      </c>
      <c r="C96" s="17">
        <f>Urtabelle!C43</f>
        <v>0</v>
      </c>
      <c r="D96" s="113">
        <f t="shared" si="35"/>
        <v>0</v>
      </c>
      <c r="E96" s="21">
        <f>Urtabelle!D43</f>
        <v>0</v>
      </c>
      <c r="F96" s="20">
        <f t="shared" si="36"/>
        <v>0</v>
      </c>
      <c r="G96" s="21" t="str">
        <f>IF(ISNUMBER(Urtabelle!E43),Urtabelle!E43,"")</f>
        <v/>
      </c>
      <c r="H96" s="182">
        <f t="shared" si="37"/>
        <v>0</v>
      </c>
      <c r="I96" s="19" t="str">
        <f>IF(ISNUMBER(Urtabelle!F43),Urtabelle!F43,"")</f>
        <v/>
      </c>
      <c r="J96" s="182">
        <f t="shared" si="38"/>
        <v>0</v>
      </c>
      <c r="K96" s="17">
        <f>Urtabelle!G43</f>
        <v>0</v>
      </c>
      <c r="L96" s="18">
        <f t="shared" si="39"/>
        <v>0</v>
      </c>
      <c r="M96" s="75">
        <f>SUM(D96+F96+H96+J96+L96)</f>
        <v>0</v>
      </c>
      <c r="N96" s="64"/>
    </row>
    <row r="97" spans="1:17" ht="18" x14ac:dyDescent="0.25">
      <c r="A97" s="40" t="s">
        <v>18</v>
      </c>
      <c r="B97" s="110">
        <f>Urtabelle!B44</f>
        <v>0</v>
      </c>
      <c r="C97" s="17">
        <f>Urtabelle!C44</f>
        <v>0</v>
      </c>
      <c r="D97" s="113">
        <f t="shared" si="35"/>
        <v>0</v>
      </c>
      <c r="E97" s="21">
        <f>Urtabelle!D44</f>
        <v>0</v>
      </c>
      <c r="F97" s="20">
        <f t="shared" si="36"/>
        <v>0</v>
      </c>
      <c r="G97" s="21" t="str">
        <f>IF(ISNUMBER(Urtabelle!E44),Urtabelle!E44,"")</f>
        <v/>
      </c>
      <c r="H97" s="182">
        <f t="shared" si="37"/>
        <v>0</v>
      </c>
      <c r="I97" s="19" t="str">
        <f>IF(ISNUMBER(Urtabelle!F44),Urtabelle!F44,"")</f>
        <v/>
      </c>
      <c r="J97" s="182">
        <f t="shared" si="38"/>
        <v>0</v>
      </c>
      <c r="K97" s="17">
        <f>Urtabelle!G44</f>
        <v>0</v>
      </c>
      <c r="L97" s="18">
        <f t="shared" si="39"/>
        <v>0</v>
      </c>
      <c r="M97" s="75">
        <f>SUM(D97+F97+H97+J97+L97)</f>
        <v>0</v>
      </c>
      <c r="N97" s="64"/>
    </row>
    <row r="98" spans="1:17" ht="15" customHeight="1" x14ac:dyDescent="0.2">
      <c r="A98" s="64"/>
      <c r="B98" s="111"/>
      <c r="C98" s="61"/>
      <c r="D98" s="114">
        <f t="shared" si="35"/>
        <v>0</v>
      </c>
      <c r="E98" s="115"/>
      <c r="F98" s="118">
        <f t="shared" si="36"/>
        <v>0</v>
      </c>
      <c r="G98" s="188"/>
      <c r="H98" s="118">
        <f t="shared" si="37"/>
        <v>0</v>
      </c>
      <c r="I98" s="116"/>
      <c r="J98" s="118">
        <f t="shared" si="38"/>
        <v>0</v>
      </c>
      <c r="K98" s="117"/>
      <c r="L98" s="119">
        <f t="shared" si="39"/>
        <v>0</v>
      </c>
      <c r="M98" s="64"/>
      <c r="N98" s="64"/>
    </row>
    <row r="99" spans="1:17" ht="20.25" x14ac:dyDescent="0.3">
      <c r="A99" s="71"/>
      <c r="B99" s="112"/>
      <c r="C99" s="67">
        <f>Urtabelle!H45</f>
        <v>0</v>
      </c>
      <c r="D99" s="71"/>
      <c r="E99" s="71"/>
      <c r="F99" s="71"/>
      <c r="G99" s="187"/>
      <c r="H99" s="69">
        <f>SUM(M105:M109)-MIN(M105:M109)</f>
        <v>0</v>
      </c>
      <c r="I99" s="70" t="s">
        <v>2</v>
      </c>
      <c r="J99" s="71"/>
      <c r="K99" s="71"/>
      <c r="L99" s="71"/>
      <c r="M99" s="71"/>
      <c r="N99" s="64"/>
    </row>
    <row r="100" spans="1:17" x14ac:dyDescent="0.2">
      <c r="A100" s="64"/>
      <c r="B100" s="111"/>
      <c r="C100" s="61"/>
      <c r="D100" s="64"/>
      <c r="E100" s="64"/>
      <c r="F100" s="64"/>
      <c r="G100" s="189"/>
      <c r="H100" s="64"/>
      <c r="I100" s="64"/>
      <c r="J100" s="64"/>
      <c r="K100" s="64"/>
      <c r="L100" s="64"/>
      <c r="M100" s="64"/>
      <c r="N100" s="64"/>
    </row>
    <row r="101" spans="1:17" ht="15.75" x14ac:dyDescent="0.25">
      <c r="A101" s="61"/>
      <c r="B101" s="106"/>
      <c r="C101" s="61"/>
      <c r="D101" s="61"/>
      <c r="E101" s="73"/>
      <c r="F101" s="61"/>
      <c r="G101" s="63"/>
      <c r="H101" s="61"/>
      <c r="I101" s="61"/>
      <c r="J101" s="61"/>
      <c r="K101" s="61"/>
      <c r="L101" s="61"/>
      <c r="M101" s="6" t="s">
        <v>0</v>
      </c>
      <c r="N101" s="64">
        <v>9</v>
      </c>
    </row>
    <row r="102" spans="1:17" ht="15.75" x14ac:dyDescent="0.25">
      <c r="A102" s="61"/>
      <c r="B102" s="107"/>
      <c r="C102" s="48" t="s">
        <v>5</v>
      </c>
      <c r="D102" s="6" t="s">
        <v>2</v>
      </c>
      <c r="E102" s="9" t="s">
        <v>4</v>
      </c>
      <c r="F102" s="6" t="s">
        <v>2</v>
      </c>
      <c r="G102" s="9" t="s">
        <v>164</v>
      </c>
      <c r="H102" s="6" t="s">
        <v>2</v>
      </c>
      <c r="I102" s="8" t="s">
        <v>3</v>
      </c>
      <c r="J102" s="6" t="s">
        <v>2</v>
      </c>
      <c r="K102" s="48" t="s">
        <v>1</v>
      </c>
      <c r="L102" s="6" t="s">
        <v>2</v>
      </c>
      <c r="M102" s="10" t="s">
        <v>6</v>
      </c>
      <c r="N102" s="64"/>
    </row>
    <row r="103" spans="1:17" ht="15.75" x14ac:dyDescent="0.25">
      <c r="A103" s="61"/>
      <c r="B103" s="108" t="s">
        <v>150</v>
      </c>
      <c r="C103" s="49" t="s">
        <v>11</v>
      </c>
      <c r="D103" s="10"/>
      <c r="E103" s="51" t="s">
        <v>9</v>
      </c>
      <c r="F103" s="10"/>
      <c r="G103" s="51" t="s">
        <v>10</v>
      </c>
      <c r="H103" s="10"/>
      <c r="I103" s="11" t="s">
        <v>8</v>
      </c>
      <c r="J103" s="10"/>
      <c r="K103" s="49" t="s">
        <v>7</v>
      </c>
      <c r="L103" s="10"/>
      <c r="M103" s="74"/>
      <c r="N103" s="64"/>
    </row>
    <row r="104" spans="1:17" ht="15.75" x14ac:dyDescent="0.25">
      <c r="A104" s="61"/>
      <c r="B104" s="109"/>
      <c r="C104" s="50"/>
      <c r="D104" s="12"/>
      <c r="E104" s="14" t="s">
        <v>13</v>
      </c>
      <c r="F104" s="12"/>
      <c r="G104" s="14" t="s">
        <v>13</v>
      </c>
      <c r="H104" s="12"/>
      <c r="I104" s="13" t="s">
        <v>12</v>
      </c>
      <c r="J104" s="12"/>
      <c r="K104" s="50"/>
      <c r="L104" s="12"/>
      <c r="M104" s="74"/>
      <c r="N104" s="64"/>
    </row>
    <row r="105" spans="1:17" ht="18" x14ac:dyDescent="0.25">
      <c r="A105" s="40" t="s">
        <v>14</v>
      </c>
      <c r="B105" s="110">
        <f>Urtabelle!B45</f>
        <v>0</v>
      </c>
      <c r="C105" s="17">
        <f>Urtabelle!C45</f>
        <v>0</v>
      </c>
      <c r="D105" s="113">
        <f t="shared" ref="D105:D110" si="40">C105</f>
        <v>0</v>
      </c>
      <c r="E105" s="21">
        <f>Urtabelle!D45</f>
        <v>0</v>
      </c>
      <c r="F105" s="20">
        <f t="shared" ref="F105:F110" si="41">(E105*100)/5</f>
        <v>0</v>
      </c>
      <c r="G105" s="21" t="str">
        <f>IF(ISNUMBER(Urtabelle!E45),Urtabelle!E45,"")</f>
        <v/>
      </c>
      <c r="H105" s="182">
        <f t="shared" ref="H105:H110" si="42">IF(ISNUMBER(G105),((G105)*100-50),0)</f>
        <v>0</v>
      </c>
      <c r="I105" s="19" t="str">
        <f>IF(ISNUMBER(Urtabelle!F45),Urtabelle!F45,"")</f>
        <v/>
      </c>
      <c r="J105" s="182">
        <f t="shared" ref="J105:J110" si="43">IF(ISNUMBER(I105),(15.8-I105)*50+10,0)</f>
        <v>0</v>
      </c>
      <c r="K105" s="17">
        <f>Urtabelle!G45</f>
        <v>0</v>
      </c>
      <c r="L105" s="18">
        <f t="shared" ref="L105:L110" si="44">K105*5</f>
        <v>0</v>
      </c>
      <c r="M105" s="75">
        <f>SUM(D105+F105+H105+J105+L105)</f>
        <v>0</v>
      </c>
      <c r="N105" s="64"/>
    </row>
    <row r="106" spans="1:17" ht="18" x14ac:dyDescent="0.25">
      <c r="A106" s="40" t="s">
        <v>15</v>
      </c>
      <c r="B106" s="110">
        <f>Urtabelle!B46</f>
        <v>0</v>
      </c>
      <c r="C106" s="17">
        <f>Urtabelle!C46</f>
        <v>0</v>
      </c>
      <c r="D106" s="113">
        <f t="shared" si="40"/>
        <v>0</v>
      </c>
      <c r="E106" s="21">
        <f>Urtabelle!D46</f>
        <v>0</v>
      </c>
      <c r="F106" s="20">
        <f t="shared" si="41"/>
        <v>0</v>
      </c>
      <c r="G106" s="21" t="str">
        <f>IF(ISNUMBER(Urtabelle!E46),Urtabelle!E46,"")</f>
        <v/>
      </c>
      <c r="H106" s="182">
        <f t="shared" si="42"/>
        <v>0</v>
      </c>
      <c r="I106" s="19" t="str">
        <f>IF(ISNUMBER(Urtabelle!F46),Urtabelle!F46,"")</f>
        <v/>
      </c>
      <c r="J106" s="182">
        <f t="shared" si="43"/>
        <v>0</v>
      </c>
      <c r="K106" s="17">
        <f>Urtabelle!G46</f>
        <v>0</v>
      </c>
      <c r="L106" s="18">
        <f t="shared" si="44"/>
        <v>0</v>
      </c>
      <c r="M106" s="75">
        <f>SUM(D106+F106+H106+J106+L106)</f>
        <v>0</v>
      </c>
      <c r="N106" s="64"/>
    </row>
    <row r="107" spans="1:17" ht="18" x14ac:dyDescent="0.25">
      <c r="A107" s="40" t="s">
        <v>16</v>
      </c>
      <c r="B107" s="110">
        <f>Urtabelle!B47</f>
        <v>0</v>
      </c>
      <c r="C107" s="17">
        <f>Urtabelle!C47</f>
        <v>0</v>
      </c>
      <c r="D107" s="113">
        <f t="shared" si="40"/>
        <v>0</v>
      </c>
      <c r="E107" s="21">
        <f>Urtabelle!D47</f>
        <v>0</v>
      </c>
      <c r="F107" s="20">
        <f t="shared" si="41"/>
        <v>0</v>
      </c>
      <c r="G107" s="21" t="str">
        <f>IF(ISNUMBER(Urtabelle!E47),Urtabelle!E47,"")</f>
        <v/>
      </c>
      <c r="H107" s="182">
        <f t="shared" si="42"/>
        <v>0</v>
      </c>
      <c r="I107" s="19" t="str">
        <f>IF(ISNUMBER(Urtabelle!F47),Urtabelle!F47,"")</f>
        <v/>
      </c>
      <c r="J107" s="182">
        <f t="shared" si="43"/>
        <v>0</v>
      </c>
      <c r="K107" s="17">
        <f>Urtabelle!G47</f>
        <v>0</v>
      </c>
      <c r="L107" s="18">
        <f t="shared" si="44"/>
        <v>0</v>
      </c>
      <c r="M107" s="75">
        <f>SUM(D107+F107+H107+J107+L107)</f>
        <v>0</v>
      </c>
      <c r="N107" s="64"/>
    </row>
    <row r="108" spans="1:17" ht="18" x14ac:dyDescent="0.25">
      <c r="A108" s="40" t="s">
        <v>17</v>
      </c>
      <c r="B108" s="110">
        <f>Urtabelle!B48</f>
        <v>0</v>
      </c>
      <c r="C108" s="17">
        <f>Urtabelle!C48</f>
        <v>0</v>
      </c>
      <c r="D108" s="113">
        <f t="shared" si="40"/>
        <v>0</v>
      </c>
      <c r="E108" s="21">
        <f>Urtabelle!D48</f>
        <v>0</v>
      </c>
      <c r="F108" s="20">
        <f t="shared" si="41"/>
        <v>0</v>
      </c>
      <c r="G108" s="21" t="str">
        <f>IF(ISNUMBER(Urtabelle!E48),Urtabelle!E48,"")</f>
        <v/>
      </c>
      <c r="H108" s="182">
        <f t="shared" si="42"/>
        <v>0</v>
      </c>
      <c r="I108" s="19" t="str">
        <f>IF(ISNUMBER(Urtabelle!F48),Urtabelle!F48,"")</f>
        <v/>
      </c>
      <c r="J108" s="182">
        <f t="shared" si="43"/>
        <v>0</v>
      </c>
      <c r="K108" s="17">
        <f>Urtabelle!G48</f>
        <v>0</v>
      </c>
      <c r="L108" s="18">
        <f t="shared" si="44"/>
        <v>0</v>
      </c>
      <c r="M108" s="75">
        <f>SUM(D108+F108+H108+J108+L108)</f>
        <v>0</v>
      </c>
      <c r="N108" s="64"/>
    </row>
    <row r="109" spans="1:17" ht="18" x14ac:dyDescent="0.25">
      <c r="A109" s="40" t="s">
        <v>18</v>
      </c>
      <c r="B109" s="110">
        <f>Urtabelle!B49</f>
        <v>0</v>
      </c>
      <c r="C109" s="17">
        <f>Urtabelle!C49</f>
        <v>0</v>
      </c>
      <c r="D109" s="113">
        <f t="shared" si="40"/>
        <v>0</v>
      </c>
      <c r="E109" s="21">
        <f>Urtabelle!D49</f>
        <v>0</v>
      </c>
      <c r="F109" s="20">
        <f t="shared" si="41"/>
        <v>0</v>
      </c>
      <c r="G109" s="21" t="str">
        <f>IF(ISNUMBER(Urtabelle!E49),Urtabelle!E49,"")</f>
        <v/>
      </c>
      <c r="H109" s="182">
        <f t="shared" si="42"/>
        <v>0</v>
      </c>
      <c r="I109" s="19" t="str">
        <f>IF(ISNUMBER(Urtabelle!F49),Urtabelle!F49,"")</f>
        <v/>
      </c>
      <c r="J109" s="182">
        <f t="shared" si="43"/>
        <v>0</v>
      </c>
      <c r="K109" s="17">
        <f>Urtabelle!G49</f>
        <v>0</v>
      </c>
      <c r="L109" s="18">
        <f t="shared" si="44"/>
        <v>0</v>
      </c>
      <c r="M109" s="75">
        <f>SUM(D109+F109+H109+J109+L109)</f>
        <v>0</v>
      </c>
      <c r="N109" s="64"/>
    </row>
    <row r="110" spans="1:17" ht="15" customHeight="1" x14ac:dyDescent="0.2">
      <c r="A110" s="64"/>
      <c r="B110" s="111"/>
      <c r="C110" s="61"/>
      <c r="D110" s="114">
        <f t="shared" si="40"/>
        <v>0</v>
      </c>
      <c r="E110" s="115"/>
      <c r="F110" s="118">
        <f t="shared" si="41"/>
        <v>0</v>
      </c>
      <c r="G110" s="188"/>
      <c r="H110" s="118">
        <f t="shared" si="42"/>
        <v>0</v>
      </c>
      <c r="I110" s="116"/>
      <c r="J110" s="118">
        <f t="shared" si="43"/>
        <v>0</v>
      </c>
      <c r="K110" s="117"/>
      <c r="L110" s="119">
        <f t="shared" si="44"/>
        <v>0</v>
      </c>
      <c r="M110" s="64"/>
      <c r="N110" s="64"/>
    </row>
    <row r="111" spans="1:17" ht="20.25" x14ac:dyDescent="0.3">
      <c r="A111" s="71"/>
      <c r="B111" s="112"/>
      <c r="C111" s="67">
        <f>Urtabelle!H50</f>
        <v>0</v>
      </c>
      <c r="D111" s="71"/>
      <c r="E111" s="71"/>
      <c r="F111" s="71"/>
      <c r="G111" s="187"/>
      <c r="H111" s="69">
        <f>SUM(M117:M121)-MIN(M117:M121)</f>
        <v>0</v>
      </c>
      <c r="I111" s="70" t="s">
        <v>2</v>
      </c>
      <c r="J111" s="71"/>
      <c r="K111" s="71"/>
      <c r="L111" s="71"/>
      <c r="M111" s="71"/>
      <c r="N111" s="64"/>
    </row>
    <row r="112" spans="1:17" x14ac:dyDescent="0.2">
      <c r="A112" s="64"/>
      <c r="B112" s="111"/>
      <c r="C112" s="61"/>
      <c r="D112" s="64"/>
      <c r="E112" s="64"/>
      <c r="F112" s="64"/>
      <c r="G112" s="189"/>
      <c r="H112" s="64"/>
      <c r="I112" s="64"/>
      <c r="J112" s="64"/>
      <c r="K112" s="64"/>
      <c r="L112" s="64"/>
      <c r="M112" s="64"/>
      <c r="N112" s="64"/>
      <c r="Q112" s="196"/>
    </row>
    <row r="113" spans="1:14" ht="15.75" x14ac:dyDescent="0.25">
      <c r="A113" s="61"/>
      <c r="B113" s="106"/>
      <c r="C113" s="61"/>
      <c r="D113" s="61"/>
      <c r="E113" s="73"/>
      <c r="F113" s="61"/>
      <c r="G113" s="63"/>
      <c r="H113" s="61"/>
      <c r="I113" s="61"/>
      <c r="J113" s="61"/>
      <c r="K113" s="61"/>
      <c r="L113" s="61"/>
      <c r="M113" s="6" t="s">
        <v>0</v>
      </c>
      <c r="N113" s="64">
        <v>10</v>
      </c>
    </row>
    <row r="114" spans="1:14" ht="15.75" x14ac:dyDescent="0.25">
      <c r="A114" s="61"/>
      <c r="B114" s="107"/>
      <c r="C114" s="48" t="s">
        <v>5</v>
      </c>
      <c r="D114" s="6" t="s">
        <v>2</v>
      </c>
      <c r="E114" s="9" t="s">
        <v>4</v>
      </c>
      <c r="F114" s="6" t="s">
        <v>2</v>
      </c>
      <c r="G114" s="9" t="s">
        <v>164</v>
      </c>
      <c r="H114" s="6" t="s">
        <v>2</v>
      </c>
      <c r="I114" s="8" t="s">
        <v>3</v>
      </c>
      <c r="J114" s="6" t="s">
        <v>2</v>
      </c>
      <c r="K114" s="48" t="s">
        <v>1</v>
      </c>
      <c r="L114" s="6" t="s">
        <v>2</v>
      </c>
      <c r="M114" s="10" t="s">
        <v>6</v>
      </c>
      <c r="N114" s="64"/>
    </row>
    <row r="115" spans="1:14" ht="15.75" x14ac:dyDescent="0.25">
      <c r="A115" s="61"/>
      <c r="B115" s="108" t="s">
        <v>150</v>
      </c>
      <c r="C115" s="49" t="s">
        <v>11</v>
      </c>
      <c r="D115" s="10"/>
      <c r="E115" s="51" t="s">
        <v>9</v>
      </c>
      <c r="F115" s="10"/>
      <c r="G115" s="51" t="s">
        <v>10</v>
      </c>
      <c r="H115" s="10"/>
      <c r="I115" s="11" t="s">
        <v>8</v>
      </c>
      <c r="J115" s="10"/>
      <c r="K115" s="49" t="s">
        <v>7</v>
      </c>
      <c r="L115" s="10"/>
      <c r="M115" s="74"/>
      <c r="N115" s="64"/>
    </row>
    <row r="116" spans="1:14" ht="15.75" x14ac:dyDescent="0.25">
      <c r="A116" s="61"/>
      <c r="B116" s="109"/>
      <c r="C116" s="50"/>
      <c r="D116" s="12"/>
      <c r="E116" s="14" t="s">
        <v>13</v>
      </c>
      <c r="F116" s="12"/>
      <c r="G116" s="14" t="s">
        <v>13</v>
      </c>
      <c r="H116" s="12"/>
      <c r="I116" s="13" t="s">
        <v>12</v>
      </c>
      <c r="J116" s="12"/>
      <c r="K116" s="50"/>
      <c r="L116" s="12"/>
      <c r="M116" s="74"/>
      <c r="N116" s="64"/>
    </row>
    <row r="117" spans="1:14" ht="18" x14ac:dyDescent="0.25">
      <c r="A117" s="40" t="s">
        <v>14</v>
      </c>
      <c r="B117" s="110">
        <f>Urtabelle!B50</f>
        <v>0</v>
      </c>
      <c r="C117" s="17">
        <f>Urtabelle!A50:G50</f>
        <v>0</v>
      </c>
      <c r="D117" s="113">
        <f t="shared" ref="D117:D122" si="45">C117</f>
        <v>0</v>
      </c>
      <c r="E117" s="21">
        <f>Urtabelle!D50</f>
        <v>0</v>
      </c>
      <c r="F117" s="20">
        <f t="shared" ref="F117:F122" si="46">(E117*100)/5</f>
        <v>0</v>
      </c>
      <c r="G117" s="21" t="str">
        <f>IF(ISNUMBER(Urtabelle!E50),Urtabelle!E50,"")</f>
        <v/>
      </c>
      <c r="H117" s="182">
        <f t="shared" ref="H117:H122" si="47">IF(ISNUMBER(G117),((G117)*100-50),0)</f>
        <v>0</v>
      </c>
      <c r="I117" s="19" t="str">
        <f>IF(ISNUMBER(Urtabelle!F50),Urtabelle!F50,"")</f>
        <v/>
      </c>
      <c r="J117" s="182">
        <f t="shared" ref="J117:J122" si="48">IF(ISNUMBER(I117),(15.8-I117)*50+10,0)</f>
        <v>0</v>
      </c>
      <c r="K117" s="17">
        <f>Urtabelle!G50</f>
        <v>0</v>
      </c>
      <c r="L117" s="18">
        <f t="shared" ref="L117:L122" si="49">K117*5</f>
        <v>0</v>
      </c>
      <c r="M117" s="75">
        <f>SUM(D117+F117+H117+J117+L117)</f>
        <v>0</v>
      </c>
      <c r="N117" s="64"/>
    </row>
    <row r="118" spans="1:14" ht="18" x14ac:dyDescent="0.25">
      <c r="A118" s="40" t="s">
        <v>15</v>
      </c>
      <c r="B118" s="110">
        <f>Urtabelle!B51</f>
        <v>0</v>
      </c>
      <c r="C118" s="17">
        <f>Urtabelle!A51:G51</f>
        <v>0</v>
      </c>
      <c r="D118" s="113">
        <f t="shared" si="45"/>
        <v>0</v>
      </c>
      <c r="E118" s="21">
        <f>Urtabelle!D51</f>
        <v>0</v>
      </c>
      <c r="F118" s="20">
        <f t="shared" si="46"/>
        <v>0</v>
      </c>
      <c r="G118" s="21" t="str">
        <f>IF(ISNUMBER(Urtabelle!E51),Urtabelle!E51,"")</f>
        <v/>
      </c>
      <c r="H118" s="182">
        <f t="shared" si="47"/>
        <v>0</v>
      </c>
      <c r="I118" s="19" t="str">
        <f>IF(ISNUMBER(Urtabelle!F51),Urtabelle!F51,"")</f>
        <v/>
      </c>
      <c r="J118" s="182">
        <f t="shared" si="48"/>
        <v>0</v>
      </c>
      <c r="K118" s="17">
        <f>Urtabelle!G51</f>
        <v>0</v>
      </c>
      <c r="L118" s="18">
        <f t="shared" si="49"/>
        <v>0</v>
      </c>
      <c r="M118" s="75">
        <f>SUM(D118+F118+H118+J118+L118)</f>
        <v>0</v>
      </c>
      <c r="N118" s="64"/>
    </row>
    <row r="119" spans="1:14" ht="18" x14ac:dyDescent="0.25">
      <c r="A119" s="40" t="s">
        <v>16</v>
      </c>
      <c r="B119" s="110">
        <f>Urtabelle!B52</f>
        <v>0</v>
      </c>
      <c r="C119" s="17">
        <f>Urtabelle!A52:G52</f>
        <v>0</v>
      </c>
      <c r="D119" s="113">
        <f t="shared" si="45"/>
        <v>0</v>
      </c>
      <c r="E119" s="21">
        <f>Urtabelle!D52</f>
        <v>0</v>
      </c>
      <c r="F119" s="20">
        <f t="shared" si="46"/>
        <v>0</v>
      </c>
      <c r="G119" s="21" t="str">
        <f>IF(ISNUMBER(Urtabelle!E52),Urtabelle!E52,"")</f>
        <v/>
      </c>
      <c r="H119" s="182">
        <f t="shared" si="47"/>
        <v>0</v>
      </c>
      <c r="I119" s="19" t="str">
        <f>IF(ISNUMBER(Urtabelle!F52),Urtabelle!F52,"")</f>
        <v/>
      </c>
      <c r="J119" s="182">
        <f t="shared" si="48"/>
        <v>0</v>
      </c>
      <c r="K119" s="17">
        <f>Urtabelle!G52</f>
        <v>0</v>
      </c>
      <c r="L119" s="18">
        <f t="shared" si="49"/>
        <v>0</v>
      </c>
      <c r="M119" s="75">
        <f>SUM(D119+F119+H119+J119+L119)</f>
        <v>0</v>
      </c>
      <c r="N119" s="64"/>
    </row>
    <row r="120" spans="1:14" ht="18" x14ac:dyDescent="0.25">
      <c r="A120" s="40" t="s">
        <v>17</v>
      </c>
      <c r="B120" s="110">
        <f>Urtabelle!B53</f>
        <v>0</v>
      </c>
      <c r="C120" s="17">
        <f>Urtabelle!A53:G53</f>
        <v>0</v>
      </c>
      <c r="D120" s="113">
        <f t="shared" si="45"/>
        <v>0</v>
      </c>
      <c r="E120" s="21">
        <f>Urtabelle!D53</f>
        <v>0</v>
      </c>
      <c r="F120" s="20">
        <f t="shared" si="46"/>
        <v>0</v>
      </c>
      <c r="G120" s="21" t="str">
        <f>IF(ISNUMBER(Urtabelle!E53),Urtabelle!E53,"")</f>
        <v/>
      </c>
      <c r="H120" s="182">
        <f t="shared" si="47"/>
        <v>0</v>
      </c>
      <c r="I120" s="19" t="str">
        <f>IF(ISNUMBER(Urtabelle!F53),Urtabelle!F53,"")</f>
        <v/>
      </c>
      <c r="J120" s="182">
        <f t="shared" si="48"/>
        <v>0</v>
      </c>
      <c r="K120" s="17">
        <f>Urtabelle!G53</f>
        <v>0</v>
      </c>
      <c r="L120" s="18">
        <f t="shared" si="49"/>
        <v>0</v>
      </c>
      <c r="M120" s="75">
        <f>SUM(D120+F120+H120+J120+L120)</f>
        <v>0</v>
      </c>
      <c r="N120" s="64"/>
    </row>
    <row r="121" spans="1:14" ht="18" x14ac:dyDescent="0.25">
      <c r="A121" s="40" t="s">
        <v>18</v>
      </c>
      <c r="B121" s="110">
        <f>Urtabelle!B54</f>
        <v>0</v>
      </c>
      <c r="C121" s="17">
        <f>Urtabelle!A54:G54</f>
        <v>0</v>
      </c>
      <c r="D121" s="113">
        <f t="shared" si="45"/>
        <v>0</v>
      </c>
      <c r="E121" s="21">
        <f>Urtabelle!D54</f>
        <v>0</v>
      </c>
      <c r="F121" s="20">
        <f t="shared" si="46"/>
        <v>0</v>
      </c>
      <c r="G121" s="21" t="str">
        <f>IF(ISNUMBER(Urtabelle!E54),Urtabelle!E54,"")</f>
        <v/>
      </c>
      <c r="H121" s="182">
        <f t="shared" si="47"/>
        <v>0</v>
      </c>
      <c r="I121" s="19" t="str">
        <f>IF(ISNUMBER(Urtabelle!F54),Urtabelle!F54,"")</f>
        <v/>
      </c>
      <c r="J121" s="182">
        <f t="shared" si="48"/>
        <v>0</v>
      </c>
      <c r="K121" s="17">
        <f>Urtabelle!G54</f>
        <v>0</v>
      </c>
      <c r="L121" s="18">
        <f t="shared" si="49"/>
        <v>0</v>
      </c>
      <c r="M121" s="75">
        <f>SUM(D121+F121+H121+J121+L121)</f>
        <v>0</v>
      </c>
      <c r="N121" s="64"/>
    </row>
    <row r="122" spans="1:14" ht="15" customHeight="1" x14ac:dyDescent="0.2">
      <c r="A122" s="64"/>
      <c r="B122" s="111"/>
      <c r="C122" s="61"/>
      <c r="D122" s="114">
        <f t="shared" si="45"/>
        <v>0</v>
      </c>
      <c r="E122" s="115"/>
      <c r="F122" s="118">
        <f t="shared" si="46"/>
        <v>0</v>
      </c>
      <c r="G122" s="188"/>
      <c r="H122" s="118">
        <f t="shared" si="47"/>
        <v>0</v>
      </c>
      <c r="I122" s="116"/>
      <c r="J122" s="118">
        <f t="shared" si="48"/>
        <v>0</v>
      </c>
      <c r="K122" s="117"/>
      <c r="L122" s="119">
        <f t="shared" si="49"/>
        <v>0</v>
      </c>
      <c r="M122" s="64"/>
      <c r="N122" s="64"/>
    </row>
    <row r="123" spans="1:14" ht="20.25" x14ac:dyDescent="0.3">
      <c r="A123" s="71"/>
      <c r="B123" s="112"/>
      <c r="C123" s="67">
        <f>Urtabelle!H55</f>
        <v>0</v>
      </c>
      <c r="D123" s="71"/>
      <c r="E123" s="71"/>
      <c r="F123" s="71"/>
      <c r="G123" s="187"/>
      <c r="H123" s="69">
        <f>SUM(M129:M133)-MIN(M129:M133)</f>
        <v>0</v>
      </c>
      <c r="I123" s="70" t="s">
        <v>2</v>
      </c>
      <c r="J123" s="71"/>
      <c r="K123" s="71"/>
      <c r="L123" s="71"/>
      <c r="M123" s="71"/>
      <c r="N123" s="64"/>
    </row>
    <row r="124" spans="1:14" x14ac:dyDescent="0.2">
      <c r="A124" s="64"/>
      <c r="B124" s="111"/>
      <c r="C124" s="61"/>
      <c r="D124" s="64"/>
      <c r="E124" s="64"/>
      <c r="F124" s="64"/>
      <c r="G124" s="189"/>
      <c r="H124" s="64"/>
      <c r="I124" s="64"/>
      <c r="J124" s="64"/>
      <c r="K124" s="64"/>
      <c r="L124" s="64"/>
      <c r="M124" s="64"/>
      <c r="N124" s="64"/>
    </row>
    <row r="125" spans="1:14" ht="15.75" x14ac:dyDescent="0.25">
      <c r="A125" s="61"/>
      <c r="B125" s="106"/>
      <c r="C125" s="61"/>
      <c r="D125" s="61"/>
      <c r="E125" s="73"/>
      <c r="F125" s="61"/>
      <c r="G125" s="63"/>
      <c r="H125" s="61"/>
      <c r="I125" s="61"/>
      <c r="J125" s="61"/>
      <c r="K125" s="61"/>
      <c r="L125" s="61"/>
      <c r="M125" s="6" t="s">
        <v>0</v>
      </c>
      <c r="N125" s="64">
        <v>11</v>
      </c>
    </row>
    <row r="126" spans="1:14" ht="15.75" x14ac:dyDescent="0.25">
      <c r="A126" s="61"/>
      <c r="B126" s="107"/>
      <c r="C126" s="48" t="s">
        <v>5</v>
      </c>
      <c r="D126" s="6" t="s">
        <v>2</v>
      </c>
      <c r="E126" s="9" t="s">
        <v>4</v>
      </c>
      <c r="F126" s="6" t="s">
        <v>2</v>
      </c>
      <c r="G126" s="9" t="s">
        <v>164</v>
      </c>
      <c r="H126" s="6" t="s">
        <v>2</v>
      </c>
      <c r="I126" s="8" t="s">
        <v>3</v>
      </c>
      <c r="J126" s="6" t="s">
        <v>2</v>
      </c>
      <c r="K126" s="48" t="s">
        <v>1</v>
      </c>
      <c r="L126" s="6" t="s">
        <v>2</v>
      </c>
      <c r="M126" s="10" t="s">
        <v>6</v>
      </c>
      <c r="N126" s="64"/>
    </row>
    <row r="127" spans="1:14" ht="15.75" x14ac:dyDescent="0.25">
      <c r="A127" s="61"/>
      <c r="B127" s="108" t="s">
        <v>150</v>
      </c>
      <c r="C127" s="49" t="s">
        <v>11</v>
      </c>
      <c r="D127" s="10"/>
      <c r="E127" s="51" t="s">
        <v>9</v>
      </c>
      <c r="F127" s="10"/>
      <c r="G127" s="51" t="s">
        <v>10</v>
      </c>
      <c r="H127" s="10"/>
      <c r="I127" s="11" t="s">
        <v>8</v>
      </c>
      <c r="J127" s="10"/>
      <c r="K127" s="49" t="s">
        <v>7</v>
      </c>
      <c r="L127" s="10"/>
      <c r="M127" s="74"/>
      <c r="N127" s="64"/>
    </row>
    <row r="128" spans="1:14" ht="15.75" x14ac:dyDescent="0.25">
      <c r="A128" s="61"/>
      <c r="B128" s="109"/>
      <c r="C128" s="50"/>
      <c r="D128" s="12"/>
      <c r="E128" s="14" t="s">
        <v>13</v>
      </c>
      <c r="F128" s="12"/>
      <c r="G128" s="14" t="s">
        <v>13</v>
      </c>
      <c r="H128" s="12"/>
      <c r="I128" s="13" t="s">
        <v>12</v>
      </c>
      <c r="J128" s="12"/>
      <c r="K128" s="50"/>
      <c r="L128" s="12"/>
      <c r="M128" s="74"/>
      <c r="N128" s="64"/>
    </row>
    <row r="129" spans="1:14" ht="18" x14ac:dyDescent="0.25">
      <c r="A129" s="40" t="s">
        <v>14</v>
      </c>
      <c r="B129" s="110">
        <f>Urtabelle!B55</f>
        <v>0</v>
      </c>
      <c r="C129" s="17">
        <f>Urtabelle!C55</f>
        <v>0</v>
      </c>
      <c r="D129" s="113">
        <f t="shared" ref="D129:D134" si="50">C129</f>
        <v>0</v>
      </c>
      <c r="E129" s="21">
        <f>Urtabelle!D55</f>
        <v>0</v>
      </c>
      <c r="F129" s="20">
        <f t="shared" ref="F129:F134" si="51">(E129*100)/5</f>
        <v>0</v>
      </c>
      <c r="G129" s="21" t="str">
        <f>IF(ISNUMBER(Urtabelle!E55),Urtabelle!E55,"")</f>
        <v/>
      </c>
      <c r="H129" s="182">
        <f t="shared" ref="H129:H134" si="52">IF(ISNUMBER(G129),((G129)*100-50),0)</f>
        <v>0</v>
      </c>
      <c r="I129" s="19" t="str">
        <f>IF(ISNUMBER(Urtabelle!F55),Urtabelle!F55,"")</f>
        <v/>
      </c>
      <c r="J129" s="182">
        <f t="shared" ref="J129:J134" si="53">IF(ISNUMBER(I129),(15.8-I129)*50+10,0)</f>
        <v>0</v>
      </c>
      <c r="K129" s="17">
        <f>Urtabelle!G55</f>
        <v>0</v>
      </c>
      <c r="L129" s="18">
        <f t="shared" ref="L129:L134" si="54">K129*5</f>
        <v>0</v>
      </c>
      <c r="M129" s="75">
        <f>SUM(D129+F129+H129+J129+L129)</f>
        <v>0</v>
      </c>
      <c r="N129" s="64"/>
    </row>
    <row r="130" spans="1:14" ht="18" x14ac:dyDescent="0.25">
      <c r="A130" s="40" t="s">
        <v>15</v>
      </c>
      <c r="B130" s="110">
        <f>Urtabelle!B56</f>
        <v>0</v>
      </c>
      <c r="C130" s="17">
        <f>Urtabelle!C56</f>
        <v>0</v>
      </c>
      <c r="D130" s="113">
        <f t="shared" si="50"/>
        <v>0</v>
      </c>
      <c r="E130" s="21">
        <f>Urtabelle!D56</f>
        <v>0</v>
      </c>
      <c r="F130" s="20">
        <f t="shared" si="51"/>
        <v>0</v>
      </c>
      <c r="G130" s="21" t="str">
        <f>IF(ISNUMBER(Urtabelle!E56),Urtabelle!E56,"")</f>
        <v/>
      </c>
      <c r="H130" s="182">
        <f t="shared" si="52"/>
        <v>0</v>
      </c>
      <c r="I130" s="19" t="str">
        <f>IF(ISNUMBER(Urtabelle!F56),Urtabelle!F56,"")</f>
        <v/>
      </c>
      <c r="J130" s="182">
        <f t="shared" si="53"/>
        <v>0</v>
      </c>
      <c r="K130" s="17">
        <f>Urtabelle!G56</f>
        <v>0</v>
      </c>
      <c r="L130" s="18">
        <f t="shared" si="54"/>
        <v>0</v>
      </c>
      <c r="M130" s="75">
        <f>SUM(D130+F130+H130+J130+L130)</f>
        <v>0</v>
      </c>
      <c r="N130" s="64"/>
    </row>
    <row r="131" spans="1:14" ht="18" x14ac:dyDescent="0.25">
      <c r="A131" s="40" t="s">
        <v>16</v>
      </c>
      <c r="B131" s="110">
        <f>Urtabelle!B57</f>
        <v>0</v>
      </c>
      <c r="C131" s="17">
        <f>Urtabelle!C57</f>
        <v>0</v>
      </c>
      <c r="D131" s="113">
        <f t="shared" si="50"/>
        <v>0</v>
      </c>
      <c r="E131" s="21">
        <f>Urtabelle!D57</f>
        <v>0</v>
      </c>
      <c r="F131" s="20">
        <f t="shared" si="51"/>
        <v>0</v>
      </c>
      <c r="G131" s="21" t="str">
        <f>IF(ISNUMBER(Urtabelle!E57),Urtabelle!E57,"")</f>
        <v/>
      </c>
      <c r="H131" s="182">
        <f t="shared" si="52"/>
        <v>0</v>
      </c>
      <c r="I131" s="19" t="str">
        <f>IF(ISNUMBER(Urtabelle!F57),Urtabelle!F57,"")</f>
        <v/>
      </c>
      <c r="J131" s="182">
        <f t="shared" si="53"/>
        <v>0</v>
      </c>
      <c r="K131" s="17">
        <f>Urtabelle!G57</f>
        <v>0</v>
      </c>
      <c r="L131" s="18">
        <f t="shared" si="54"/>
        <v>0</v>
      </c>
      <c r="M131" s="75">
        <f>SUM(D131+F131+H131+J131+L131)</f>
        <v>0</v>
      </c>
      <c r="N131" s="64"/>
    </row>
    <row r="132" spans="1:14" ht="18" x14ac:dyDescent="0.25">
      <c r="A132" s="40" t="s">
        <v>17</v>
      </c>
      <c r="B132" s="110">
        <f>Urtabelle!B58</f>
        <v>0</v>
      </c>
      <c r="C132" s="17">
        <f>Urtabelle!C58</f>
        <v>0</v>
      </c>
      <c r="D132" s="113">
        <f t="shared" si="50"/>
        <v>0</v>
      </c>
      <c r="E132" s="21">
        <f>Urtabelle!D58</f>
        <v>0</v>
      </c>
      <c r="F132" s="20">
        <f t="shared" si="51"/>
        <v>0</v>
      </c>
      <c r="G132" s="21" t="str">
        <f>IF(ISNUMBER(Urtabelle!E58),Urtabelle!E58,"")</f>
        <v/>
      </c>
      <c r="H132" s="182">
        <f t="shared" si="52"/>
        <v>0</v>
      </c>
      <c r="I132" s="19" t="str">
        <f>IF(ISNUMBER(Urtabelle!F58),Urtabelle!F58,"")</f>
        <v/>
      </c>
      <c r="J132" s="182">
        <f t="shared" si="53"/>
        <v>0</v>
      </c>
      <c r="K132" s="17">
        <f>Urtabelle!G58</f>
        <v>0</v>
      </c>
      <c r="L132" s="18">
        <f t="shared" si="54"/>
        <v>0</v>
      </c>
      <c r="M132" s="75">
        <f>SUM(D132+F132+H132+J132+L132)</f>
        <v>0</v>
      </c>
      <c r="N132" s="64"/>
    </row>
    <row r="133" spans="1:14" ht="18" x14ac:dyDescent="0.25">
      <c r="A133" s="40" t="s">
        <v>18</v>
      </c>
      <c r="B133" s="110">
        <f>Urtabelle!B59</f>
        <v>0</v>
      </c>
      <c r="C133" s="17">
        <f>Urtabelle!C59</f>
        <v>0</v>
      </c>
      <c r="D133" s="113">
        <f t="shared" si="50"/>
        <v>0</v>
      </c>
      <c r="E133" s="21">
        <f>Urtabelle!D59</f>
        <v>0</v>
      </c>
      <c r="F133" s="20">
        <f t="shared" si="51"/>
        <v>0</v>
      </c>
      <c r="G133" s="21" t="str">
        <f>IF(ISNUMBER(Urtabelle!E59),Urtabelle!E59,"")</f>
        <v/>
      </c>
      <c r="H133" s="182">
        <f t="shared" si="52"/>
        <v>0</v>
      </c>
      <c r="I133" s="19" t="str">
        <f>IF(ISNUMBER(Urtabelle!F59),Urtabelle!F59,"")</f>
        <v/>
      </c>
      <c r="J133" s="182">
        <f t="shared" si="53"/>
        <v>0</v>
      </c>
      <c r="K133" s="17">
        <f>Urtabelle!G59</f>
        <v>0</v>
      </c>
      <c r="L133" s="18">
        <f t="shared" si="54"/>
        <v>0</v>
      </c>
      <c r="M133" s="75">
        <f>SUM(D133+F133+H133+J133+L133)</f>
        <v>0</v>
      </c>
      <c r="N133" s="64"/>
    </row>
    <row r="134" spans="1:14" ht="15" customHeight="1" x14ac:dyDescent="0.2">
      <c r="A134" s="64"/>
      <c r="B134" s="111"/>
      <c r="C134" s="61"/>
      <c r="D134" s="114">
        <f t="shared" si="50"/>
        <v>0</v>
      </c>
      <c r="E134" s="115"/>
      <c r="F134" s="118">
        <f t="shared" si="51"/>
        <v>0</v>
      </c>
      <c r="G134" s="188"/>
      <c r="H134" s="191">
        <f t="shared" si="52"/>
        <v>0</v>
      </c>
      <c r="I134" s="116"/>
      <c r="J134" s="191">
        <f t="shared" si="53"/>
        <v>0</v>
      </c>
      <c r="K134" s="117"/>
      <c r="L134" s="119">
        <f t="shared" si="54"/>
        <v>0</v>
      </c>
      <c r="M134" s="64"/>
      <c r="N134" s="64"/>
    </row>
    <row r="135" spans="1:14" ht="20.25" x14ac:dyDescent="0.3">
      <c r="A135" s="71"/>
      <c r="B135" s="112"/>
      <c r="C135" s="67">
        <f>Urtabelle!H60</f>
        <v>0</v>
      </c>
      <c r="D135" s="71"/>
      <c r="E135" s="71"/>
      <c r="F135" s="71"/>
      <c r="G135" s="187"/>
      <c r="H135" s="69">
        <f>SUM(M141:M145)-MIN(M141:M145)</f>
        <v>0</v>
      </c>
      <c r="I135" s="70" t="s">
        <v>2</v>
      </c>
      <c r="J135" s="71"/>
      <c r="K135" s="71"/>
      <c r="L135" s="71"/>
      <c r="M135" s="71"/>
      <c r="N135" s="64"/>
    </row>
    <row r="136" spans="1:14" x14ac:dyDescent="0.2">
      <c r="A136" s="64"/>
      <c r="B136" s="111"/>
      <c r="C136" s="61"/>
      <c r="D136" s="64"/>
      <c r="E136" s="64"/>
      <c r="F136" s="64"/>
      <c r="G136" s="189"/>
      <c r="H136" s="64"/>
      <c r="I136" s="64"/>
      <c r="J136" s="64"/>
      <c r="K136" s="64"/>
      <c r="L136" s="64"/>
      <c r="M136" s="64"/>
      <c r="N136" s="64"/>
    </row>
    <row r="137" spans="1:14" ht="15.75" x14ac:dyDescent="0.25">
      <c r="A137" s="61"/>
      <c r="B137" s="106"/>
      <c r="C137" s="61"/>
      <c r="D137" s="61"/>
      <c r="E137" s="73"/>
      <c r="F137" s="61"/>
      <c r="G137" s="63"/>
      <c r="H137" s="61"/>
      <c r="I137" s="61"/>
      <c r="J137" s="61"/>
      <c r="K137" s="61"/>
      <c r="L137" s="61"/>
      <c r="M137" s="6" t="s">
        <v>0</v>
      </c>
      <c r="N137" s="64">
        <v>12</v>
      </c>
    </row>
    <row r="138" spans="1:14" ht="15.75" x14ac:dyDescent="0.25">
      <c r="A138" s="61"/>
      <c r="B138" s="107"/>
      <c r="C138" s="48" t="s">
        <v>5</v>
      </c>
      <c r="D138" s="6" t="s">
        <v>2</v>
      </c>
      <c r="E138" s="9" t="s">
        <v>4</v>
      </c>
      <c r="F138" s="6" t="s">
        <v>2</v>
      </c>
      <c r="G138" s="9" t="s">
        <v>164</v>
      </c>
      <c r="H138" s="6" t="s">
        <v>2</v>
      </c>
      <c r="I138" s="8" t="s">
        <v>3</v>
      </c>
      <c r="J138" s="6" t="s">
        <v>2</v>
      </c>
      <c r="K138" s="48" t="s">
        <v>1</v>
      </c>
      <c r="L138" s="6" t="s">
        <v>2</v>
      </c>
      <c r="M138" s="10" t="s">
        <v>6</v>
      </c>
      <c r="N138" s="64"/>
    </row>
    <row r="139" spans="1:14" ht="15.75" x14ac:dyDescent="0.25">
      <c r="A139" s="61"/>
      <c r="B139" s="108" t="s">
        <v>150</v>
      </c>
      <c r="C139" s="49" t="s">
        <v>11</v>
      </c>
      <c r="D139" s="10"/>
      <c r="E139" s="51" t="s">
        <v>9</v>
      </c>
      <c r="F139" s="10"/>
      <c r="G139" s="51" t="s">
        <v>10</v>
      </c>
      <c r="H139" s="10"/>
      <c r="I139" s="11" t="s">
        <v>8</v>
      </c>
      <c r="J139" s="10"/>
      <c r="K139" s="49" t="s">
        <v>7</v>
      </c>
      <c r="L139" s="10"/>
      <c r="M139" s="74"/>
      <c r="N139" s="64"/>
    </row>
    <row r="140" spans="1:14" ht="15.75" x14ac:dyDescent="0.25">
      <c r="A140" s="61"/>
      <c r="B140" s="109"/>
      <c r="C140" s="50"/>
      <c r="D140" s="12"/>
      <c r="E140" s="14" t="s">
        <v>13</v>
      </c>
      <c r="F140" s="12"/>
      <c r="G140" s="14" t="s">
        <v>13</v>
      </c>
      <c r="H140" s="12"/>
      <c r="I140" s="13" t="s">
        <v>12</v>
      </c>
      <c r="J140" s="12"/>
      <c r="K140" s="50"/>
      <c r="L140" s="12"/>
      <c r="M140" s="74"/>
      <c r="N140" s="64"/>
    </row>
    <row r="141" spans="1:14" ht="18" x14ac:dyDescent="0.25">
      <c r="A141" s="40" t="s">
        <v>14</v>
      </c>
      <c r="B141" s="110">
        <f>Urtabelle!B60</f>
        <v>0</v>
      </c>
      <c r="C141" s="17">
        <f>Urtabelle!C60</f>
        <v>0</v>
      </c>
      <c r="D141" s="113">
        <f t="shared" ref="D141:D146" si="55">C141</f>
        <v>0</v>
      </c>
      <c r="E141" s="21">
        <f>Urtabelle!D60</f>
        <v>0</v>
      </c>
      <c r="F141" s="20">
        <f t="shared" ref="F141:F146" si="56">(E141*100)/5</f>
        <v>0</v>
      </c>
      <c r="G141" s="21" t="str">
        <f>IF(ISNUMBER(Urtabelle!E60),Urtabelle!E60,"")</f>
        <v/>
      </c>
      <c r="H141" s="182">
        <f t="shared" ref="H141:H146" si="57">IF(ISNUMBER(G141),((G141)*100-50),0)</f>
        <v>0</v>
      </c>
      <c r="I141" s="19" t="str">
        <f>IF(ISNUMBER(Urtabelle!F60),Urtabelle!F60,"")</f>
        <v/>
      </c>
      <c r="J141" s="182">
        <f t="shared" ref="J141:J146" si="58">IF(ISNUMBER(I141),(15.8-I141)*50+10,0)</f>
        <v>0</v>
      </c>
      <c r="K141" s="17">
        <f>Urtabelle!G60</f>
        <v>0</v>
      </c>
      <c r="L141" s="18">
        <f t="shared" ref="L141:L146" si="59">K141*5</f>
        <v>0</v>
      </c>
      <c r="M141" s="75">
        <f>SUM(D141+F141+H141+J141+L141)</f>
        <v>0</v>
      </c>
      <c r="N141" s="64"/>
    </row>
    <row r="142" spans="1:14" ht="18" x14ac:dyDescent="0.25">
      <c r="A142" s="40" t="s">
        <v>15</v>
      </c>
      <c r="B142" s="110">
        <f>Urtabelle!B61</f>
        <v>0</v>
      </c>
      <c r="C142" s="17">
        <f>Urtabelle!C61</f>
        <v>0</v>
      </c>
      <c r="D142" s="113">
        <f t="shared" si="55"/>
        <v>0</v>
      </c>
      <c r="E142" s="21">
        <f>Urtabelle!D61</f>
        <v>0</v>
      </c>
      <c r="F142" s="20">
        <f t="shared" si="56"/>
        <v>0</v>
      </c>
      <c r="G142" s="21" t="str">
        <f>IF(ISNUMBER(Urtabelle!E61),Urtabelle!E61,"")</f>
        <v/>
      </c>
      <c r="H142" s="182">
        <f t="shared" si="57"/>
        <v>0</v>
      </c>
      <c r="I142" s="19" t="str">
        <f>IF(ISNUMBER(Urtabelle!F61),Urtabelle!F61,"")</f>
        <v/>
      </c>
      <c r="J142" s="182">
        <f t="shared" si="58"/>
        <v>0</v>
      </c>
      <c r="K142" s="17">
        <f>Urtabelle!G61</f>
        <v>0</v>
      </c>
      <c r="L142" s="18">
        <f t="shared" si="59"/>
        <v>0</v>
      </c>
      <c r="M142" s="75">
        <f>SUM(D142+F142+H142+J142+L142)</f>
        <v>0</v>
      </c>
      <c r="N142" s="64"/>
    </row>
    <row r="143" spans="1:14" ht="18" x14ac:dyDescent="0.25">
      <c r="A143" s="40" t="s">
        <v>16</v>
      </c>
      <c r="B143" s="110">
        <f>Urtabelle!B62</f>
        <v>0</v>
      </c>
      <c r="C143" s="17">
        <f>Urtabelle!C62</f>
        <v>0</v>
      </c>
      <c r="D143" s="113">
        <f t="shared" si="55"/>
        <v>0</v>
      </c>
      <c r="E143" s="21">
        <f>Urtabelle!D62</f>
        <v>0</v>
      </c>
      <c r="F143" s="20">
        <f t="shared" si="56"/>
        <v>0</v>
      </c>
      <c r="G143" s="21" t="str">
        <f>IF(ISNUMBER(Urtabelle!E62),Urtabelle!E62,"")</f>
        <v/>
      </c>
      <c r="H143" s="182">
        <f t="shared" si="57"/>
        <v>0</v>
      </c>
      <c r="I143" s="19" t="str">
        <f>IF(ISNUMBER(Urtabelle!F62),Urtabelle!F62,"")</f>
        <v/>
      </c>
      <c r="J143" s="182">
        <f t="shared" si="58"/>
        <v>0</v>
      </c>
      <c r="K143" s="17">
        <f>Urtabelle!G62</f>
        <v>0</v>
      </c>
      <c r="L143" s="18">
        <f t="shared" si="59"/>
        <v>0</v>
      </c>
      <c r="M143" s="75">
        <f>SUM(D143+F143+H143+J143+L143)</f>
        <v>0</v>
      </c>
      <c r="N143" s="64"/>
    </row>
    <row r="144" spans="1:14" ht="18" x14ac:dyDescent="0.25">
      <c r="A144" s="40" t="s">
        <v>17</v>
      </c>
      <c r="B144" s="110">
        <f>Urtabelle!B63</f>
        <v>0</v>
      </c>
      <c r="C144" s="17">
        <f>Urtabelle!C63</f>
        <v>0</v>
      </c>
      <c r="D144" s="113">
        <f t="shared" si="55"/>
        <v>0</v>
      </c>
      <c r="E144" s="21">
        <f>Urtabelle!D63</f>
        <v>0</v>
      </c>
      <c r="F144" s="20">
        <f t="shared" si="56"/>
        <v>0</v>
      </c>
      <c r="G144" s="21" t="str">
        <f>IF(ISNUMBER(Urtabelle!E63),Urtabelle!E63,"")</f>
        <v/>
      </c>
      <c r="H144" s="182">
        <f t="shared" si="57"/>
        <v>0</v>
      </c>
      <c r="I144" s="19" t="str">
        <f>IF(ISNUMBER(Urtabelle!F63),Urtabelle!F63,"")</f>
        <v/>
      </c>
      <c r="J144" s="182">
        <f t="shared" si="58"/>
        <v>0</v>
      </c>
      <c r="K144" s="17">
        <f>Urtabelle!G63</f>
        <v>0</v>
      </c>
      <c r="L144" s="18">
        <f t="shared" si="59"/>
        <v>0</v>
      </c>
      <c r="M144" s="75">
        <f>SUM(D144+F144+H144+J144+L144)</f>
        <v>0</v>
      </c>
      <c r="N144" s="64"/>
    </row>
    <row r="145" spans="1:14" ht="18" x14ac:dyDescent="0.25">
      <c r="A145" s="40" t="s">
        <v>18</v>
      </c>
      <c r="B145" s="110">
        <f>Urtabelle!B64</f>
        <v>0</v>
      </c>
      <c r="C145" s="17">
        <f>Urtabelle!C64</f>
        <v>0</v>
      </c>
      <c r="D145" s="113">
        <f t="shared" si="55"/>
        <v>0</v>
      </c>
      <c r="E145" s="21">
        <f>Urtabelle!D64</f>
        <v>0</v>
      </c>
      <c r="F145" s="20">
        <f t="shared" si="56"/>
        <v>0</v>
      </c>
      <c r="G145" s="21" t="str">
        <f>IF(ISNUMBER(Urtabelle!E64),Urtabelle!E64,"")</f>
        <v/>
      </c>
      <c r="H145" s="182">
        <f t="shared" si="57"/>
        <v>0</v>
      </c>
      <c r="I145" s="19" t="str">
        <f>IF(ISNUMBER(Urtabelle!F64),Urtabelle!F64,"")</f>
        <v/>
      </c>
      <c r="J145" s="182">
        <f t="shared" si="58"/>
        <v>0</v>
      </c>
      <c r="K145" s="17">
        <f>Urtabelle!G64</f>
        <v>0</v>
      </c>
      <c r="L145" s="18">
        <f t="shared" si="59"/>
        <v>0</v>
      </c>
      <c r="M145" s="75">
        <f>SUM(D145+F145+H145+J145+L145)</f>
        <v>0</v>
      </c>
      <c r="N145" s="64"/>
    </row>
    <row r="146" spans="1:14" ht="15" customHeight="1" x14ac:dyDescent="0.2">
      <c r="A146" s="64"/>
      <c r="B146" s="111"/>
      <c r="C146" s="61"/>
      <c r="D146" s="114">
        <f t="shared" si="55"/>
        <v>0</v>
      </c>
      <c r="E146" s="115"/>
      <c r="F146" s="118">
        <f t="shared" si="56"/>
        <v>0</v>
      </c>
      <c r="G146" s="188"/>
      <c r="H146" s="191">
        <f t="shared" si="57"/>
        <v>0</v>
      </c>
      <c r="I146" s="116"/>
      <c r="J146" s="191">
        <f t="shared" si="58"/>
        <v>0</v>
      </c>
      <c r="K146" s="117"/>
      <c r="L146" s="119">
        <f t="shared" si="59"/>
        <v>0</v>
      </c>
      <c r="M146" s="64"/>
      <c r="N146" s="64"/>
    </row>
    <row r="147" spans="1:14" ht="20.25" x14ac:dyDescent="0.3">
      <c r="A147" s="71"/>
      <c r="B147" s="112"/>
      <c r="C147" s="67">
        <f>Urtabelle!H65</f>
        <v>0</v>
      </c>
      <c r="D147" s="71"/>
      <c r="E147" s="71"/>
      <c r="F147" s="71"/>
      <c r="G147" s="187"/>
      <c r="H147" s="69">
        <f>SUM(M153:M157)-MIN(M153:M157)</f>
        <v>0</v>
      </c>
      <c r="I147" s="70" t="s">
        <v>2</v>
      </c>
      <c r="J147" s="71"/>
      <c r="K147" s="71"/>
      <c r="L147" s="71"/>
      <c r="M147" s="71"/>
      <c r="N147" s="64"/>
    </row>
    <row r="148" spans="1:14" x14ac:dyDescent="0.2">
      <c r="A148" s="64"/>
      <c r="B148" s="111"/>
      <c r="C148" s="61"/>
      <c r="D148" s="64"/>
      <c r="E148" s="64"/>
      <c r="F148" s="64"/>
      <c r="G148" s="189"/>
      <c r="H148" s="64"/>
      <c r="I148" s="64"/>
      <c r="J148" s="64"/>
      <c r="K148" s="64"/>
      <c r="L148" s="64"/>
      <c r="M148" s="64"/>
      <c r="N148" s="64"/>
    </row>
    <row r="149" spans="1:14" ht="15.75" x14ac:dyDescent="0.25">
      <c r="A149" s="61"/>
      <c r="B149" s="106"/>
      <c r="C149" s="61"/>
      <c r="D149" s="61"/>
      <c r="E149" s="73"/>
      <c r="F149" s="61"/>
      <c r="G149" s="63"/>
      <c r="H149" s="61"/>
      <c r="I149" s="61"/>
      <c r="J149" s="61"/>
      <c r="K149" s="61"/>
      <c r="L149" s="61"/>
      <c r="M149" s="6" t="s">
        <v>0</v>
      </c>
      <c r="N149" s="64">
        <v>13</v>
      </c>
    </row>
    <row r="150" spans="1:14" ht="15.75" x14ac:dyDescent="0.25">
      <c r="A150" s="61"/>
      <c r="B150" s="107"/>
      <c r="C150" s="48" t="s">
        <v>5</v>
      </c>
      <c r="D150" s="6" t="s">
        <v>2</v>
      </c>
      <c r="E150" s="9" t="s">
        <v>4</v>
      </c>
      <c r="F150" s="6" t="s">
        <v>2</v>
      </c>
      <c r="G150" s="9" t="s">
        <v>164</v>
      </c>
      <c r="H150" s="6" t="s">
        <v>2</v>
      </c>
      <c r="I150" s="8" t="s">
        <v>3</v>
      </c>
      <c r="J150" s="6" t="s">
        <v>2</v>
      </c>
      <c r="K150" s="48" t="s">
        <v>1</v>
      </c>
      <c r="L150" s="6" t="s">
        <v>2</v>
      </c>
      <c r="M150" s="10" t="s">
        <v>6</v>
      </c>
      <c r="N150" s="64"/>
    </row>
    <row r="151" spans="1:14" ht="15.75" x14ac:dyDescent="0.25">
      <c r="A151" s="61"/>
      <c r="B151" s="108" t="s">
        <v>150</v>
      </c>
      <c r="C151" s="49" t="s">
        <v>11</v>
      </c>
      <c r="D151" s="10"/>
      <c r="E151" s="51" t="s">
        <v>9</v>
      </c>
      <c r="F151" s="10"/>
      <c r="G151" s="51" t="s">
        <v>10</v>
      </c>
      <c r="H151" s="10"/>
      <c r="I151" s="11" t="s">
        <v>8</v>
      </c>
      <c r="J151" s="10"/>
      <c r="K151" s="49" t="s">
        <v>7</v>
      </c>
      <c r="L151" s="10"/>
      <c r="M151" s="74"/>
      <c r="N151" s="64"/>
    </row>
    <row r="152" spans="1:14" ht="15.75" x14ac:dyDescent="0.25">
      <c r="A152" s="61"/>
      <c r="B152" s="109"/>
      <c r="C152" s="50"/>
      <c r="D152" s="12"/>
      <c r="E152" s="14" t="s">
        <v>13</v>
      </c>
      <c r="F152" s="12"/>
      <c r="G152" s="14" t="s">
        <v>13</v>
      </c>
      <c r="H152" s="12"/>
      <c r="I152" s="13" t="s">
        <v>12</v>
      </c>
      <c r="J152" s="12"/>
      <c r="K152" s="50"/>
      <c r="L152" s="12"/>
      <c r="M152" s="74"/>
      <c r="N152" s="64"/>
    </row>
    <row r="153" spans="1:14" ht="18" x14ac:dyDescent="0.25">
      <c r="A153" s="40" t="s">
        <v>14</v>
      </c>
      <c r="B153" s="110">
        <f>Urtabelle!B65</f>
        <v>0</v>
      </c>
      <c r="C153" s="17">
        <f>Urtabelle!C65</f>
        <v>0</v>
      </c>
      <c r="D153" s="113">
        <f t="shared" ref="D153:D158" si="60">C153</f>
        <v>0</v>
      </c>
      <c r="E153" s="21">
        <f>Urtabelle!D65</f>
        <v>0</v>
      </c>
      <c r="F153" s="20">
        <f t="shared" ref="F153:F158" si="61">(E153*100)/5</f>
        <v>0</v>
      </c>
      <c r="G153" s="21" t="str">
        <f>IF(ISNUMBER(Urtabelle!E65),Urtabelle!E65,"")</f>
        <v/>
      </c>
      <c r="H153" s="182">
        <f t="shared" ref="H153:H158" si="62">IF(ISNUMBER(G153),((G153)*100-50),0)</f>
        <v>0</v>
      </c>
      <c r="I153" s="19" t="str">
        <f>IF(ISNUMBER(Urtabelle!F65),Urtabelle!F65,"")</f>
        <v/>
      </c>
      <c r="J153" s="182">
        <f t="shared" ref="J153:J158" si="63">IF(ISNUMBER(I153),(15.8-I153)*50+10,0)</f>
        <v>0</v>
      </c>
      <c r="K153" s="17">
        <f>Urtabelle!G65</f>
        <v>0</v>
      </c>
      <c r="L153" s="18">
        <f t="shared" ref="L153:L158" si="64">K153*5</f>
        <v>0</v>
      </c>
      <c r="M153" s="75">
        <f>SUM(D153+F153+H153+J153+L153)</f>
        <v>0</v>
      </c>
      <c r="N153" s="64"/>
    </row>
    <row r="154" spans="1:14" ht="18" x14ac:dyDescent="0.25">
      <c r="A154" s="40" t="s">
        <v>15</v>
      </c>
      <c r="B154" s="110">
        <f>Urtabelle!B66</f>
        <v>0</v>
      </c>
      <c r="C154" s="17">
        <f>Urtabelle!C66</f>
        <v>0</v>
      </c>
      <c r="D154" s="113">
        <f t="shared" si="60"/>
        <v>0</v>
      </c>
      <c r="E154" s="21">
        <f>Urtabelle!D66</f>
        <v>0</v>
      </c>
      <c r="F154" s="20">
        <f t="shared" si="61"/>
        <v>0</v>
      </c>
      <c r="G154" s="21" t="str">
        <f>IF(ISNUMBER(Urtabelle!E66),Urtabelle!E66,"")</f>
        <v/>
      </c>
      <c r="H154" s="182">
        <f t="shared" si="62"/>
        <v>0</v>
      </c>
      <c r="I154" s="19" t="str">
        <f>IF(ISNUMBER(Urtabelle!F66),Urtabelle!F66,"")</f>
        <v/>
      </c>
      <c r="J154" s="182">
        <f t="shared" si="63"/>
        <v>0</v>
      </c>
      <c r="K154" s="17">
        <f>Urtabelle!G66</f>
        <v>0</v>
      </c>
      <c r="L154" s="18">
        <f t="shared" si="64"/>
        <v>0</v>
      </c>
      <c r="M154" s="75">
        <f>SUM(D154+F154+H154+J154+L154)</f>
        <v>0</v>
      </c>
      <c r="N154" s="64"/>
    </row>
    <row r="155" spans="1:14" ht="18" x14ac:dyDescent="0.25">
      <c r="A155" s="40" t="s">
        <v>16</v>
      </c>
      <c r="B155" s="110">
        <f>Urtabelle!B67</f>
        <v>0</v>
      </c>
      <c r="C155" s="17">
        <f>Urtabelle!C67</f>
        <v>0</v>
      </c>
      <c r="D155" s="113">
        <f t="shared" si="60"/>
        <v>0</v>
      </c>
      <c r="E155" s="21">
        <f>Urtabelle!D67</f>
        <v>0</v>
      </c>
      <c r="F155" s="20">
        <f t="shared" si="61"/>
        <v>0</v>
      </c>
      <c r="G155" s="21" t="str">
        <f>IF(ISNUMBER(Urtabelle!E67),Urtabelle!E67,"")</f>
        <v/>
      </c>
      <c r="H155" s="182">
        <f t="shared" si="62"/>
        <v>0</v>
      </c>
      <c r="I155" s="19" t="str">
        <f>IF(ISNUMBER(Urtabelle!F67),Urtabelle!F67,"")</f>
        <v/>
      </c>
      <c r="J155" s="182">
        <f t="shared" si="63"/>
        <v>0</v>
      </c>
      <c r="K155" s="17">
        <f>Urtabelle!G67</f>
        <v>0</v>
      </c>
      <c r="L155" s="18">
        <f t="shared" si="64"/>
        <v>0</v>
      </c>
      <c r="M155" s="75">
        <f>SUM(D155+F155+H155+J155+L155)</f>
        <v>0</v>
      </c>
      <c r="N155" s="64"/>
    </row>
    <row r="156" spans="1:14" ht="18" x14ac:dyDescent="0.25">
      <c r="A156" s="40" t="s">
        <v>17</v>
      </c>
      <c r="B156" s="110">
        <f>Urtabelle!B68</f>
        <v>0</v>
      </c>
      <c r="C156" s="17">
        <f>Urtabelle!C68</f>
        <v>0</v>
      </c>
      <c r="D156" s="113">
        <f t="shared" si="60"/>
        <v>0</v>
      </c>
      <c r="E156" s="21">
        <f>Urtabelle!D68</f>
        <v>0</v>
      </c>
      <c r="F156" s="20">
        <f t="shared" si="61"/>
        <v>0</v>
      </c>
      <c r="G156" s="21" t="str">
        <f>IF(ISNUMBER(Urtabelle!E68),Urtabelle!E68,"")</f>
        <v/>
      </c>
      <c r="H156" s="182">
        <f t="shared" si="62"/>
        <v>0</v>
      </c>
      <c r="I156" s="19" t="str">
        <f>IF(ISNUMBER(Urtabelle!F68),Urtabelle!F68,"")</f>
        <v/>
      </c>
      <c r="J156" s="182">
        <f t="shared" si="63"/>
        <v>0</v>
      </c>
      <c r="K156" s="17">
        <f>Urtabelle!G68</f>
        <v>0</v>
      </c>
      <c r="L156" s="18">
        <f t="shared" si="64"/>
        <v>0</v>
      </c>
      <c r="M156" s="75">
        <f>SUM(D156+F156+H156+J156+L156)</f>
        <v>0</v>
      </c>
      <c r="N156" s="64"/>
    </row>
    <row r="157" spans="1:14" ht="18" x14ac:dyDescent="0.25">
      <c r="A157" s="40" t="s">
        <v>18</v>
      </c>
      <c r="B157" s="110">
        <f>Urtabelle!B69</f>
        <v>0</v>
      </c>
      <c r="C157" s="17">
        <f>Urtabelle!C69</f>
        <v>0</v>
      </c>
      <c r="D157" s="113">
        <f t="shared" si="60"/>
        <v>0</v>
      </c>
      <c r="E157" s="21">
        <f>Urtabelle!D69</f>
        <v>0</v>
      </c>
      <c r="F157" s="20">
        <f t="shared" si="61"/>
        <v>0</v>
      </c>
      <c r="G157" s="21" t="str">
        <f>IF(ISNUMBER(Urtabelle!E69),Urtabelle!E69,"")</f>
        <v/>
      </c>
      <c r="H157" s="182">
        <f t="shared" si="62"/>
        <v>0</v>
      </c>
      <c r="I157" s="19" t="str">
        <f>IF(ISNUMBER(Urtabelle!F69),Urtabelle!F69,"")</f>
        <v/>
      </c>
      <c r="J157" s="182">
        <f t="shared" si="63"/>
        <v>0</v>
      </c>
      <c r="K157" s="17">
        <f>Urtabelle!G69</f>
        <v>0</v>
      </c>
      <c r="L157" s="18">
        <f t="shared" si="64"/>
        <v>0</v>
      </c>
      <c r="M157" s="75">
        <f>SUM(D157+F157+H157+J157+L157)</f>
        <v>0</v>
      </c>
      <c r="N157" s="64"/>
    </row>
    <row r="158" spans="1:14" ht="15" customHeight="1" x14ac:dyDescent="0.2">
      <c r="A158" s="64"/>
      <c r="B158" s="111"/>
      <c r="C158" s="61"/>
      <c r="D158" s="114">
        <f t="shared" si="60"/>
        <v>0</v>
      </c>
      <c r="E158" s="115"/>
      <c r="F158" s="118">
        <f t="shared" si="61"/>
        <v>0</v>
      </c>
      <c r="G158" s="188"/>
      <c r="H158" s="191">
        <f t="shared" si="62"/>
        <v>0</v>
      </c>
      <c r="I158" s="116"/>
      <c r="J158" s="191">
        <f t="shared" si="63"/>
        <v>0</v>
      </c>
      <c r="K158" s="117"/>
      <c r="L158" s="119">
        <f t="shared" si="64"/>
        <v>0</v>
      </c>
      <c r="M158" s="64"/>
      <c r="N158" s="64"/>
    </row>
    <row r="159" spans="1:14" ht="20.25" x14ac:dyDescent="0.3">
      <c r="A159" s="71"/>
      <c r="B159" s="112"/>
      <c r="C159" s="67">
        <f>Urtabelle!H70</f>
        <v>0</v>
      </c>
      <c r="D159" s="71"/>
      <c r="E159" s="71"/>
      <c r="F159" s="71"/>
      <c r="G159" s="187"/>
      <c r="H159" s="69">
        <f>SUM(M165:M169)-MIN(M165:M169)</f>
        <v>0</v>
      </c>
      <c r="I159" s="70" t="s">
        <v>2</v>
      </c>
      <c r="J159" s="71"/>
      <c r="K159" s="71"/>
      <c r="L159" s="71"/>
      <c r="M159" s="71"/>
      <c r="N159" s="64"/>
    </row>
    <row r="160" spans="1:14" x14ac:dyDescent="0.2">
      <c r="A160" s="64"/>
      <c r="B160" s="111"/>
      <c r="C160" s="61"/>
      <c r="D160" s="64"/>
      <c r="E160" s="64"/>
      <c r="F160" s="64"/>
      <c r="G160" s="189"/>
      <c r="H160" s="64"/>
      <c r="I160" s="64"/>
      <c r="J160" s="64"/>
      <c r="K160" s="64"/>
      <c r="L160" s="64"/>
      <c r="M160" s="64"/>
      <c r="N160" s="64"/>
    </row>
    <row r="161" spans="1:14" ht="15.75" x14ac:dyDescent="0.25">
      <c r="A161" s="61"/>
      <c r="B161" s="106"/>
      <c r="C161" s="61"/>
      <c r="D161" s="61"/>
      <c r="E161" s="73"/>
      <c r="F161" s="61"/>
      <c r="G161" s="63"/>
      <c r="H161" s="61"/>
      <c r="I161" s="61"/>
      <c r="J161" s="61"/>
      <c r="K161" s="61"/>
      <c r="L161" s="61"/>
      <c r="M161" s="6" t="s">
        <v>0</v>
      </c>
      <c r="N161" s="64">
        <v>14</v>
      </c>
    </row>
    <row r="162" spans="1:14" ht="15.75" x14ac:dyDescent="0.25">
      <c r="A162" s="61"/>
      <c r="B162" s="107"/>
      <c r="C162" s="48" t="s">
        <v>5</v>
      </c>
      <c r="D162" s="6" t="s">
        <v>2</v>
      </c>
      <c r="E162" s="9" t="s">
        <v>4</v>
      </c>
      <c r="F162" s="6" t="s">
        <v>2</v>
      </c>
      <c r="G162" s="9" t="s">
        <v>164</v>
      </c>
      <c r="H162" s="6" t="s">
        <v>2</v>
      </c>
      <c r="I162" s="8" t="s">
        <v>3</v>
      </c>
      <c r="J162" s="6" t="s">
        <v>2</v>
      </c>
      <c r="K162" s="48" t="s">
        <v>1</v>
      </c>
      <c r="L162" s="6" t="s">
        <v>2</v>
      </c>
      <c r="M162" s="10" t="s">
        <v>6</v>
      </c>
      <c r="N162" s="64"/>
    </row>
    <row r="163" spans="1:14" ht="15.75" x14ac:dyDescent="0.25">
      <c r="A163" s="61"/>
      <c r="B163" s="108" t="s">
        <v>150</v>
      </c>
      <c r="C163" s="49" t="s">
        <v>11</v>
      </c>
      <c r="D163" s="10"/>
      <c r="E163" s="51" t="s">
        <v>9</v>
      </c>
      <c r="F163" s="10"/>
      <c r="G163" s="51" t="s">
        <v>10</v>
      </c>
      <c r="H163" s="10"/>
      <c r="I163" s="11" t="s">
        <v>8</v>
      </c>
      <c r="J163" s="10"/>
      <c r="K163" s="49" t="s">
        <v>7</v>
      </c>
      <c r="L163" s="10"/>
      <c r="M163" s="74"/>
      <c r="N163" s="64"/>
    </row>
    <row r="164" spans="1:14" ht="15.75" x14ac:dyDescent="0.25">
      <c r="A164" s="61"/>
      <c r="B164" s="109"/>
      <c r="C164" s="50"/>
      <c r="D164" s="12"/>
      <c r="E164" s="14" t="s">
        <v>13</v>
      </c>
      <c r="F164" s="12"/>
      <c r="G164" s="14" t="s">
        <v>13</v>
      </c>
      <c r="H164" s="12"/>
      <c r="I164" s="13" t="s">
        <v>12</v>
      </c>
      <c r="J164" s="12"/>
      <c r="K164" s="50"/>
      <c r="L164" s="12"/>
      <c r="M164" s="74"/>
      <c r="N164" s="64"/>
    </row>
    <row r="165" spans="1:14" ht="18" x14ac:dyDescent="0.25">
      <c r="A165" s="40" t="s">
        <v>14</v>
      </c>
      <c r="B165" s="110">
        <f>Urtabelle!B70</f>
        <v>0</v>
      </c>
      <c r="C165" s="17">
        <f>Urtabelle!C70</f>
        <v>0</v>
      </c>
      <c r="D165" s="113">
        <f t="shared" ref="D165:D170" si="65">C165</f>
        <v>0</v>
      </c>
      <c r="E165" s="21">
        <f>Urtabelle!D70</f>
        <v>0</v>
      </c>
      <c r="F165" s="20">
        <f t="shared" ref="F165:F170" si="66">(E165*100)/5</f>
        <v>0</v>
      </c>
      <c r="G165" s="21" t="str">
        <f>IF(ISNUMBER(Urtabelle!E70),Urtabelle!E70,"")</f>
        <v/>
      </c>
      <c r="H165" s="182">
        <f t="shared" ref="H165:H170" si="67">IF(ISNUMBER(G165),((G165)*100-50),0)</f>
        <v>0</v>
      </c>
      <c r="I165" s="19" t="str">
        <f>IF(ISNUMBER(Urtabelle!F70),Urtabelle!F70,"")</f>
        <v/>
      </c>
      <c r="J165" s="182">
        <f t="shared" ref="J165:J170" si="68">IF(ISNUMBER(I165),(15.8-I165)*50+10,0)</f>
        <v>0</v>
      </c>
      <c r="K165" s="17">
        <f>Urtabelle!G70</f>
        <v>0</v>
      </c>
      <c r="L165" s="18">
        <f t="shared" ref="L165:L170" si="69">K165*5</f>
        <v>0</v>
      </c>
      <c r="M165" s="75">
        <f>SUM(D165+F165+H165+J165+L165)</f>
        <v>0</v>
      </c>
      <c r="N165" s="64"/>
    </row>
    <row r="166" spans="1:14" ht="18" x14ac:dyDescent="0.25">
      <c r="A166" s="40" t="s">
        <v>15</v>
      </c>
      <c r="B166" s="110">
        <f>Urtabelle!B71</f>
        <v>0</v>
      </c>
      <c r="C166" s="17">
        <f>Urtabelle!C71</f>
        <v>0</v>
      </c>
      <c r="D166" s="113">
        <f t="shared" si="65"/>
        <v>0</v>
      </c>
      <c r="E166" s="21">
        <f>Urtabelle!D71</f>
        <v>0</v>
      </c>
      <c r="F166" s="20">
        <f t="shared" si="66"/>
        <v>0</v>
      </c>
      <c r="G166" s="21" t="str">
        <f>IF(ISNUMBER(Urtabelle!E71),Urtabelle!E71,"")</f>
        <v/>
      </c>
      <c r="H166" s="182">
        <f t="shared" si="67"/>
        <v>0</v>
      </c>
      <c r="I166" s="19" t="str">
        <f>IF(ISNUMBER(Urtabelle!F71),Urtabelle!F71,"")</f>
        <v/>
      </c>
      <c r="J166" s="182">
        <f t="shared" si="68"/>
        <v>0</v>
      </c>
      <c r="K166" s="17">
        <f>Urtabelle!G71</f>
        <v>0</v>
      </c>
      <c r="L166" s="18">
        <f t="shared" si="69"/>
        <v>0</v>
      </c>
      <c r="M166" s="75">
        <f>SUM(D166+F166+H166+J166+L166)</f>
        <v>0</v>
      </c>
      <c r="N166" s="64"/>
    </row>
    <row r="167" spans="1:14" ht="18" x14ac:dyDescent="0.25">
      <c r="A167" s="40" t="s">
        <v>16</v>
      </c>
      <c r="B167" s="110">
        <f>Urtabelle!B72</f>
        <v>0</v>
      </c>
      <c r="C167" s="17">
        <f>Urtabelle!C72</f>
        <v>0</v>
      </c>
      <c r="D167" s="113">
        <f t="shared" si="65"/>
        <v>0</v>
      </c>
      <c r="E167" s="21">
        <f>Urtabelle!D72</f>
        <v>0</v>
      </c>
      <c r="F167" s="20">
        <f t="shared" si="66"/>
        <v>0</v>
      </c>
      <c r="G167" s="21" t="str">
        <f>IF(ISNUMBER(Urtabelle!E72),Urtabelle!E72,"")</f>
        <v/>
      </c>
      <c r="H167" s="182">
        <f t="shared" si="67"/>
        <v>0</v>
      </c>
      <c r="I167" s="19" t="str">
        <f>IF(ISNUMBER(Urtabelle!F72),Urtabelle!F72,"")</f>
        <v/>
      </c>
      <c r="J167" s="182">
        <f t="shared" si="68"/>
        <v>0</v>
      </c>
      <c r="K167" s="17">
        <f>Urtabelle!G72</f>
        <v>0</v>
      </c>
      <c r="L167" s="18">
        <f t="shared" si="69"/>
        <v>0</v>
      </c>
      <c r="M167" s="75">
        <f>SUM(D167+F167+H167+J167+L167)</f>
        <v>0</v>
      </c>
      <c r="N167" s="64"/>
    </row>
    <row r="168" spans="1:14" ht="18" x14ac:dyDescent="0.25">
      <c r="A168" s="40" t="s">
        <v>17</v>
      </c>
      <c r="B168" s="110">
        <f>Urtabelle!B73</f>
        <v>0</v>
      </c>
      <c r="C168" s="17">
        <f>Urtabelle!C73</f>
        <v>0</v>
      </c>
      <c r="D168" s="113">
        <f t="shared" si="65"/>
        <v>0</v>
      </c>
      <c r="E168" s="21">
        <f>Urtabelle!D73</f>
        <v>0</v>
      </c>
      <c r="F168" s="20">
        <f t="shared" si="66"/>
        <v>0</v>
      </c>
      <c r="G168" s="21" t="str">
        <f>IF(ISNUMBER(Urtabelle!E73),Urtabelle!E73,"")</f>
        <v/>
      </c>
      <c r="H168" s="182">
        <f t="shared" si="67"/>
        <v>0</v>
      </c>
      <c r="I168" s="19" t="str">
        <f>IF(ISNUMBER(Urtabelle!F73),Urtabelle!F73,"")</f>
        <v/>
      </c>
      <c r="J168" s="182">
        <f t="shared" si="68"/>
        <v>0</v>
      </c>
      <c r="K168" s="17">
        <f>Urtabelle!G73</f>
        <v>0</v>
      </c>
      <c r="L168" s="18">
        <f t="shared" si="69"/>
        <v>0</v>
      </c>
      <c r="M168" s="75">
        <f>SUM(D168+F168+H168+J168+L168)</f>
        <v>0</v>
      </c>
      <c r="N168" s="64"/>
    </row>
    <row r="169" spans="1:14" ht="18" x14ac:dyDescent="0.25">
      <c r="A169" s="40" t="s">
        <v>18</v>
      </c>
      <c r="B169" s="110">
        <f>Urtabelle!B74</f>
        <v>0</v>
      </c>
      <c r="C169" s="17">
        <f>Urtabelle!C74</f>
        <v>0</v>
      </c>
      <c r="D169" s="113">
        <f t="shared" si="65"/>
        <v>0</v>
      </c>
      <c r="E169" s="21">
        <f>Urtabelle!D74</f>
        <v>0</v>
      </c>
      <c r="F169" s="20">
        <f t="shared" si="66"/>
        <v>0</v>
      </c>
      <c r="G169" s="21" t="str">
        <f>IF(ISNUMBER(Urtabelle!E74),Urtabelle!E74,"")</f>
        <v/>
      </c>
      <c r="H169" s="182">
        <f t="shared" si="67"/>
        <v>0</v>
      </c>
      <c r="I169" s="19" t="str">
        <f>IF(ISNUMBER(Urtabelle!F74),Urtabelle!F74,"")</f>
        <v/>
      </c>
      <c r="J169" s="182">
        <f t="shared" si="68"/>
        <v>0</v>
      </c>
      <c r="K169" s="17">
        <f>Urtabelle!G74</f>
        <v>0</v>
      </c>
      <c r="L169" s="18">
        <f t="shared" si="69"/>
        <v>0</v>
      </c>
      <c r="M169" s="75">
        <f>SUM(D169+F169+H169+J169+L169)</f>
        <v>0</v>
      </c>
      <c r="N169" s="64"/>
    </row>
    <row r="170" spans="1:14" ht="15" customHeight="1" x14ac:dyDescent="0.2">
      <c r="A170" s="64"/>
      <c r="B170" s="111"/>
      <c r="C170" s="61"/>
      <c r="D170" s="114">
        <f t="shared" si="65"/>
        <v>0</v>
      </c>
      <c r="E170" s="115"/>
      <c r="F170" s="118">
        <f t="shared" si="66"/>
        <v>0</v>
      </c>
      <c r="G170" s="188"/>
      <c r="H170" s="191">
        <f t="shared" si="67"/>
        <v>0</v>
      </c>
      <c r="I170" s="116"/>
      <c r="J170" s="191">
        <f t="shared" si="68"/>
        <v>0</v>
      </c>
      <c r="K170" s="117"/>
      <c r="L170" s="119">
        <f t="shared" si="69"/>
        <v>0</v>
      </c>
      <c r="M170" s="64"/>
      <c r="N170" s="64"/>
    </row>
    <row r="171" spans="1:14" ht="20.25" x14ac:dyDescent="0.3">
      <c r="A171" s="71"/>
      <c r="B171" s="112"/>
      <c r="C171" s="67">
        <f>Urtabelle!H75</f>
        <v>0</v>
      </c>
      <c r="D171" s="71"/>
      <c r="E171" s="71"/>
      <c r="F171" s="71"/>
      <c r="G171" s="187"/>
      <c r="H171" s="69">
        <f>SUM(M177:M181)-MIN(M177:M181)</f>
        <v>0</v>
      </c>
      <c r="I171" s="70" t="s">
        <v>2</v>
      </c>
      <c r="J171" s="71"/>
      <c r="K171" s="71"/>
      <c r="L171" s="71"/>
      <c r="M171" s="71"/>
      <c r="N171" s="64"/>
    </row>
    <row r="172" spans="1:14" x14ac:dyDescent="0.2">
      <c r="A172" s="64"/>
      <c r="B172" s="111"/>
      <c r="C172" s="61"/>
      <c r="D172" s="64"/>
      <c r="E172" s="64"/>
      <c r="F172" s="64"/>
      <c r="G172" s="189"/>
      <c r="H172" s="64"/>
      <c r="I172" s="64"/>
      <c r="J172" s="64"/>
      <c r="K172" s="64"/>
      <c r="L172" s="64"/>
      <c r="M172" s="64"/>
      <c r="N172" s="64"/>
    </row>
    <row r="173" spans="1:14" ht="15.75" x14ac:dyDescent="0.25">
      <c r="A173" s="61"/>
      <c r="B173" s="106"/>
      <c r="C173" s="61"/>
      <c r="D173" s="61"/>
      <c r="E173" s="73"/>
      <c r="F173" s="61"/>
      <c r="G173" s="63"/>
      <c r="H173" s="61"/>
      <c r="I173" s="61"/>
      <c r="J173" s="61"/>
      <c r="K173" s="61"/>
      <c r="L173" s="61"/>
      <c r="M173" s="6" t="s">
        <v>0</v>
      </c>
      <c r="N173" s="64">
        <v>15</v>
      </c>
    </row>
    <row r="174" spans="1:14" ht="15.75" x14ac:dyDescent="0.25">
      <c r="A174" s="61"/>
      <c r="B174" s="107"/>
      <c r="C174" s="48" t="s">
        <v>5</v>
      </c>
      <c r="D174" s="6" t="s">
        <v>2</v>
      </c>
      <c r="E174" s="9" t="s">
        <v>4</v>
      </c>
      <c r="F174" s="6" t="s">
        <v>2</v>
      </c>
      <c r="G174" s="9" t="s">
        <v>164</v>
      </c>
      <c r="H174" s="6" t="s">
        <v>2</v>
      </c>
      <c r="I174" s="8" t="s">
        <v>3</v>
      </c>
      <c r="J174" s="6" t="s">
        <v>2</v>
      </c>
      <c r="K174" s="48" t="s">
        <v>1</v>
      </c>
      <c r="L174" s="6" t="s">
        <v>2</v>
      </c>
      <c r="M174" s="10" t="s">
        <v>6</v>
      </c>
      <c r="N174" s="64"/>
    </row>
    <row r="175" spans="1:14" ht="15.75" x14ac:dyDescent="0.25">
      <c r="A175" s="61"/>
      <c r="B175" s="108" t="s">
        <v>150</v>
      </c>
      <c r="C175" s="49" t="s">
        <v>11</v>
      </c>
      <c r="D175" s="10"/>
      <c r="E175" s="51" t="s">
        <v>9</v>
      </c>
      <c r="F175" s="10"/>
      <c r="G175" s="51" t="s">
        <v>10</v>
      </c>
      <c r="H175" s="10"/>
      <c r="I175" s="11" t="s">
        <v>8</v>
      </c>
      <c r="J175" s="10"/>
      <c r="K175" s="49" t="s">
        <v>7</v>
      </c>
      <c r="L175" s="10"/>
      <c r="M175" s="74"/>
      <c r="N175" s="64"/>
    </row>
    <row r="176" spans="1:14" ht="15.75" x14ac:dyDescent="0.25">
      <c r="A176" s="61"/>
      <c r="B176" s="109"/>
      <c r="C176" s="50"/>
      <c r="D176" s="12"/>
      <c r="E176" s="14" t="s">
        <v>13</v>
      </c>
      <c r="F176" s="12"/>
      <c r="G176" s="14" t="s">
        <v>13</v>
      </c>
      <c r="H176" s="12"/>
      <c r="I176" s="13" t="s">
        <v>12</v>
      </c>
      <c r="J176" s="12"/>
      <c r="K176" s="50"/>
      <c r="L176" s="12"/>
      <c r="M176" s="74"/>
      <c r="N176" s="64"/>
    </row>
    <row r="177" spans="1:14" ht="18" x14ac:dyDescent="0.25">
      <c r="A177" s="40" t="s">
        <v>14</v>
      </c>
      <c r="B177" s="110">
        <f>Urtabelle!B75</f>
        <v>0</v>
      </c>
      <c r="C177" s="17">
        <f>Urtabelle!C75</f>
        <v>0</v>
      </c>
      <c r="D177" s="113">
        <f t="shared" ref="D177:D182" si="70">C177</f>
        <v>0</v>
      </c>
      <c r="E177" s="21">
        <f>Urtabelle!D75</f>
        <v>0</v>
      </c>
      <c r="F177" s="20">
        <f t="shared" ref="F177:F182" si="71">(E177*100)/5</f>
        <v>0</v>
      </c>
      <c r="G177" s="21" t="str">
        <f>IF(ISNUMBER(Urtabelle!E75),Urtabelle!E75,"")</f>
        <v/>
      </c>
      <c r="H177" s="182">
        <f t="shared" ref="H177:H182" si="72">IF(ISNUMBER(G177),((G177)*100-50),0)</f>
        <v>0</v>
      </c>
      <c r="I177" s="19" t="str">
        <f>IF(ISNUMBER(Urtabelle!F75),Urtabelle!F75,"")</f>
        <v/>
      </c>
      <c r="J177" s="182">
        <f t="shared" ref="J177:J182" si="73">IF(ISNUMBER(I177),(15.8-I177)*50+10,0)</f>
        <v>0</v>
      </c>
      <c r="K177" s="17">
        <f>Urtabelle!G75</f>
        <v>0</v>
      </c>
      <c r="L177" s="18">
        <f t="shared" ref="L177:L182" si="74">K177*5</f>
        <v>0</v>
      </c>
      <c r="M177" s="75">
        <f>SUM(D177+F177+H177+J177+L177)</f>
        <v>0</v>
      </c>
      <c r="N177" s="64"/>
    </row>
    <row r="178" spans="1:14" ht="18" x14ac:dyDescent="0.25">
      <c r="A178" s="40" t="s">
        <v>15</v>
      </c>
      <c r="B178" s="110">
        <f>Urtabelle!B76</f>
        <v>0</v>
      </c>
      <c r="C178" s="17">
        <f>Urtabelle!C76</f>
        <v>0</v>
      </c>
      <c r="D178" s="113">
        <f t="shared" si="70"/>
        <v>0</v>
      </c>
      <c r="E178" s="21">
        <f>Urtabelle!D76</f>
        <v>0</v>
      </c>
      <c r="F178" s="20">
        <f t="shared" si="71"/>
        <v>0</v>
      </c>
      <c r="G178" s="21" t="str">
        <f>IF(ISNUMBER(Urtabelle!E76),Urtabelle!E76,"")</f>
        <v/>
      </c>
      <c r="H178" s="182">
        <f t="shared" si="72"/>
        <v>0</v>
      </c>
      <c r="I178" s="19" t="str">
        <f>IF(ISNUMBER(Urtabelle!F76),Urtabelle!F76,"")</f>
        <v/>
      </c>
      <c r="J178" s="182">
        <f t="shared" si="73"/>
        <v>0</v>
      </c>
      <c r="K178" s="17">
        <f>Urtabelle!G76</f>
        <v>0</v>
      </c>
      <c r="L178" s="18">
        <f t="shared" si="74"/>
        <v>0</v>
      </c>
      <c r="M178" s="75">
        <f>SUM(D178+F178+H178+J178+L178)</f>
        <v>0</v>
      </c>
      <c r="N178" s="64"/>
    </row>
    <row r="179" spans="1:14" ht="18" x14ac:dyDescent="0.25">
      <c r="A179" s="40" t="s">
        <v>16</v>
      </c>
      <c r="B179" s="110">
        <f>Urtabelle!B77</f>
        <v>0</v>
      </c>
      <c r="C179" s="17">
        <f>Urtabelle!C77</f>
        <v>0</v>
      </c>
      <c r="D179" s="113">
        <f t="shared" si="70"/>
        <v>0</v>
      </c>
      <c r="E179" s="21">
        <f>Urtabelle!D77</f>
        <v>0</v>
      </c>
      <c r="F179" s="20">
        <f t="shared" si="71"/>
        <v>0</v>
      </c>
      <c r="G179" s="21" t="str">
        <f>IF(ISNUMBER(Urtabelle!E77),Urtabelle!E77,"")</f>
        <v/>
      </c>
      <c r="H179" s="182">
        <f t="shared" si="72"/>
        <v>0</v>
      </c>
      <c r="I179" s="19" t="str">
        <f>IF(ISNUMBER(Urtabelle!F77),Urtabelle!F77,"")</f>
        <v/>
      </c>
      <c r="J179" s="182">
        <f t="shared" si="73"/>
        <v>0</v>
      </c>
      <c r="K179" s="17">
        <f>Urtabelle!G77</f>
        <v>0</v>
      </c>
      <c r="L179" s="18">
        <f t="shared" si="74"/>
        <v>0</v>
      </c>
      <c r="M179" s="75">
        <f>SUM(D179+F179+H179+J179+L179)</f>
        <v>0</v>
      </c>
      <c r="N179" s="64"/>
    </row>
    <row r="180" spans="1:14" ht="18" x14ac:dyDescent="0.25">
      <c r="A180" s="40" t="s">
        <v>17</v>
      </c>
      <c r="B180" s="110">
        <f>Urtabelle!B78</f>
        <v>0</v>
      </c>
      <c r="C180" s="17">
        <f>Urtabelle!C78</f>
        <v>0</v>
      </c>
      <c r="D180" s="113">
        <f t="shared" si="70"/>
        <v>0</v>
      </c>
      <c r="E180" s="21">
        <f>Urtabelle!D78</f>
        <v>0</v>
      </c>
      <c r="F180" s="20">
        <f t="shared" si="71"/>
        <v>0</v>
      </c>
      <c r="G180" s="21" t="str">
        <f>IF(ISNUMBER(Urtabelle!E78),Urtabelle!E78,"")</f>
        <v/>
      </c>
      <c r="H180" s="182">
        <f t="shared" si="72"/>
        <v>0</v>
      </c>
      <c r="I180" s="19" t="str">
        <f>IF(ISNUMBER(Urtabelle!F78),Urtabelle!F78,"")</f>
        <v/>
      </c>
      <c r="J180" s="182">
        <f t="shared" si="73"/>
        <v>0</v>
      </c>
      <c r="K180" s="17">
        <f>Urtabelle!G78</f>
        <v>0</v>
      </c>
      <c r="L180" s="18">
        <f t="shared" si="74"/>
        <v>0</v>
      </c>
      <c r="M180" s="75">
        <f>SUM(D180+F180+H180+J180+L180)</f>
        <v>0</v>
      </c>
      <c r="N180" s="64"/>
    </row>
    <row r="181" spans="1:14" ht="18" x14ac:dyDescent="0.25">
      <c r="A181" s="40" t="s">
        <v>18</v>
      </c>
      <c r="B181" s="110">
        <f>Urtabelle!B79</f>
        <v>0</v>
      </c>
      <c r="C181" s="17">
        <f>Urtabelle!C79</f>
        <v>0</v>
      </c>
      <c r="D181" s="113">
        <f t="shared" si="70"/>
        <v>0</v>
      </c>
      <c r="E181" s="21">
        <f>Urtabelle!D79</f>
        <v>0</v>
      </c>
      <c r="F181" s="20">
        <f t="shared" si="71"/>
        <v>0</v>
      </c>
      <c r="G181" s="21" t="str">
        <f>IF(ISNUMBER(Urtabelle!E79),Urtabelle!E79,"")</f>
        <v/>
      </c>
      <c r="H181" s="182">
        <f t="shared" si="72"/>
        <v>0</v>
      </c>
      <c r="I181" s="19" t="str">
        <f>IF(ISNUMBER(Urtabelle!F79),Urtabelle!F79,"")</f>
        <v/>
      </c>
      <c r="J181" s="182">
        <f t="shared" si="73"/>
        <v>0</v>
      </c>
      <c r="K181" s="17">
        <f>Urtabelle!G79</f>
        <v>0</v>
      </c>
      <c r="L181" s="18">
        <f t="shared" si="74"/>
        <v>0</v>
      </c>
      <c r="M181" s="75">
        <f>SUM(D181+F181+H181+J181+L181)</f>
        <v>0</v>
      </c>
      <c r="N181" s="64"/>
    </row>
    <row r="182" spans="1:14" ht="15" customHeight="1" x14ac:dyDescent="0.2">
      <c r="A182" s="64"/>
      <c r="B182" s="111"/>
      <c r="C182" s="61"/>
      <c r="D182" s="114">
        <f t="shared" si="70"/>
        <v>0</v>
      </c>
      <c r="E182" s="115"/>
      <c r="F182" s="118">
        <f t="shared" si="71"/>
        <v>0</v>
      </c>
      <c r="G182" s="188"/>
      <c r="H182" s="191">
        <f t="shared" si="72"/>
        <v>0</v>
      </c>
      <c r="I182" s="116"/>
      <c r="J182" s="191">
        <f t="shared" si="73"/>
        <v>0</v>
      </c>
      <c r="K182" s="117"/>
      <c r="L182" s="119">
        <f t="shared" si="74"/>
        <v>0</v>
      </c>
      <c r="M182" s="64"/>
      <c r="N182" s="64"/>
    </row>
    <row r="183" spans="1:14" ht="20.25" x14ac:dyDescent="0.3">
      <c r="A183" s="71"/>
      <c r="B183" s="112"/>
      <c r="C183" s="67">
        <f>Urtabelle!H80</f>
        <v>0</v>
      </c>
      <c r="D183" s="71"/>
      <c r="E183" s="71"/>
      <c r="F183" s="71"/>
      <c r="G183" s="187"/>
      <c r="H183" s="69">
        <f>SUM(M189:M193)-MIN(M189:M193)</f>
        <v>0</v>
      </c>
      <c r="I183" s="70" t="s">
        <v>2</v>
      </c>
      <c r="J183" s="71"/>
      <c r="K183" s="71"/>
      <c r="L183" s="71"/>
      <c r="M183" s="71"/>
      <c r="N183" s="64"/>
    </row>
    <row r="184" spans="1:14" x14ac:dyDescent="0.2">
      <c r="A184" s="64"/>
      <c r="B184" s="111"/>
      <c r="C184" s="61"/>
      <c r="D184" s="64"/>
      <c r="E184" s="64"/>
      <c r="F184" s="64"/>
      <c r="G184" s="189"/>
      <c r="H184" s="64"/>
      <c r="I184" s="64"/>
      <c r="J184" s="64"/>
      <c r="K184" s="64"/>
      <c r="L184" s="64"/>
      <c r="M184" s="64"/>
      <c r="N184" s="64"/>
    </row>
    <row r="185" spans="1:14" ht="15.75" x14ac:dyDescent="0.25">
      <c r="A185" s="61"/>
      <c r="B185" s="106"/>
      <c r="C185" s="61"/>
      <c r="D185" s="61"/>
      <c r="E185" s="73"/>
      <c r="F185" s="61"/>
      <c r="G185" s="63"/>
      <c r="H185" s="61"/>
      <c r="I185" s="61"/>
      <c r="J185" s="61"/>
      <c r="K185" s="61"/>
      <c r="L185" s="61"/>
      <c r="M185" s="6" t="s">
        <v>0</v>
      </c>
      <c r="N185" s="64">
        <v>16</v>
      </c>
    </row>
    <row r="186" spans="1:14" ht="15.75" x14ac:dyDescent="0.25">
      <c r="A186" s="61"/>
      <c r="B186" s="107"/>
      <c r="C186" s="48" t="s">
        <v>5</v>
      </c>
      <c r="D186" s="6" t="s">
        <v>2</v>
      </c>
      <c r="E186" s="9" t="s">
        <v>4</v>
      </c>
      <c r="F186" s="6" t="s">
        <v>2</v>
      </c>
      <c r="G186" s="9" t="s">
        <v>164</v>
      </c>
      <c r="H186" s="6" t="s">
        <v>2</v>
      </c>
      <c r="I186" s="8" t="s">
        <v>3</v>
      </c>
      <c r="J186" s="6" t="s">
        <v>2</v>
      </c>
      <c r="K186" s="48" t="s">
        <v>1</v>
      </c>
      <c r="L186" s="6" t="s">
        <v>2</v>
      </c>
      <c r="M186" s="10" t="s">
        <v>6</v>
      </c>
      <c r="N186" s="64"/>
    </row>
    <row r="187" spans="1:14" ht="15.75" x14ac:dyDescent="0.25">
      <c r="A187" s="61"/>
      <c r="B187" s="108" t="s">
        <v>150</v>
      </c>
      <c r="C187" s="49" t="s">
        <v>11</v>
      </c>
      <c r="D187" s="10"/>
      <c r="E187" s="51" t="s">
        <v>9</v>
      </c>
      <c r="F187" s="10"/>
      <c r="G187" s="51" t="s">
        <v>10</v>
      </c>
      <c r="H187" s="10"/>
      <c r="I187" s="11" t="s">
        <v>8</v>
      </c>
      <c r="J187" s="10"/>
      <c r="K187" s="49" t="s">
        <v>7</v>
      </c>
      <c r="L187" s="10"/>
      <c r="M187" s="74"/>
      <c r="N187" s="64"/>
    </row>
    <row r="188" spans="1:14" ht="15.75" x14ac:dyDescent="0.25">
      <c r="A188" s="61"/>
      <c r="B188" s="109"/>
      <c r="C188" s="50"/>
      <c r="D188" s="12"/>
      <c r="E188" s="14" t="s">
        <v>13</v>
      </c>
      <c r="F188" s="12"/>
      <c r="G188" s="14" t="s">
        <v>13</v>
      </c>
      <c r="H188" s="12"/>
      <c r="I188" s="13" t="s">
        <v>12</v>
      </c>
      <c r="J188" s="12"/>
      <c r="K188" s="50"/>
      <c r="L188" s="12"/>
      <c r="M188" s="74"/>
      <c r="N188" s="64"/>
    </row>
    <row r="189" spans="1:14" ht="18" x14ac:dyDescent="0.25">
      <c r="A189" s="40" t="s">
        <v>14</v>
      </c>
      <c r="B189" s="110">
        <f>Urtabelle!B80</f>
        <v>0</v>
      </c>
      <c r="C189" s="17">
        <f>Urtabelle!C80</f>
        <v>0</v>
      </c>
      <c r="D189" s="113">
        <f t="shared" ref="D189:D194" si="75">C189</f>
        <v>0</v>
      </c>
      <c r="E189" s="21">
        <f>Urtabelle!D80</f>
        <v>0</v>
      </c>
      <c r="F189" s="20">
        <f t="shared" ref="F189:F194" si="76">(E189*100)/5</f>
        <v>0</v>
      </c>
      <c r="G189" s="21" t="str">
        <f>IF(ISNUMBER(Urtabelle!E80),Urtabelle!E80,"")</f>
        <v/>
      </c>
      <c r="H189" s="182">
        <f t="shared" ref="H189:H194" si="77">IF(ISNUMBER(G189),((G189)*100-50),0)</f>
        <v>0</v>
      </c>
      <c r="I189" s="19" t="str">
        <f>IF(ISNUMBER(Urtabelle!F80),Urtabelle!F80,"")</f>
        <v/>
      </c>
      <c r="J189" s="182">
        <f t="shared" ref="J189:J194" si="78">IF(ISNUMBER(I189),(15.8-I189)*50+10,0)</f>
        <v>0</v>
      </c>
      <c r="K189" s="17">
        <f>Urtabelle!G80</f>
        <v>0</v>
      </c>
      <c r="L189" s="18">
        <f t="shared" ref="L189:L194" si="79">K189*5</f>
        <v>0</v>
      </c>
      <c r="M189" s="75">
        <f>SUM(D189+F189+H189+J189+L189)</f>
        <v>0</v>
      </c>
      <c r="N189" s="64"/>
    </row>
    <row r="190" spans="1:14" ht="18" x14ac:dyDescent="0.25">
      <c r="A190" s="40" t="s">
        <v>15</v>
      </c>
      <c r="B190" s="110">
        <f>Urtabelle!B81</f>
        <v>0</v>
      </c>
      <c r="C190" s="17">
        <f>Urtabelle!C81</f>
        <v>0</v>
      </c>
      <c r="D190" s="113">
        <f t="shared" si="75"/>
        <v>0</v>
      </c>
      <c r="E190" s="21">
        <f>Urtabelle!D81</f>
        <v>0</v>
      </c>
      <c r="F190" s="20">
        <f t="shared" si="76"/>
        <v>0</v>
      </c>
      <c r="G190" s="21" t="str">
        <f>IF(ISNUMBER(Urtabelle!E81),Urtabelle!E81,"")</f>
        <v/>
      </c>
      <c r="H190" s="182">
        <f t="shared" si="77"/>
        <v>0</v>
      </c>
      <c r="I190" s="19" t="str">
        <f>IF(ISNUMBER(Urtabelle!F81),Urtabelle!F81,"")</f>
        <v/>
      </c>
      <c r="J190" s="182">
        <f t="shared" si="78"/>
        <v>0</v>
      </c>
      <c r="K190" s="17">
        <f>Urtabelle!G81</f>
        <v>0</v>
      </c>
      <c r="L190" s="18">
        <f t="shared" si="79"/>
        <v>0</v>
      </c>
      <c r="M190" s="75">
        <f>SUM(D190+F190+H190+J190+L190)</f>
        <v>0</v>
      </c>
      <c r="N190" s="64"/>
    </row>
    <row r="191" spans="1:14" ht="18" x14ac:dyDescent="0.25">
      <c r="A191" s="40" t="s">
        <v>16</v>
      </c>
      <c r="B191" s="110">
        <f>Urtabelle!B82</f>
        <v>0</v>
      </c>
      <c r="C191" s="17">
        <f>Urtabelle!C82</f>
        <v>0</v>
      </c>
      <c r="D191" s="113">
        <f t="shared" si="75"/>
        <v>0</v>
      </c>
      <c r="E191" s="21">
        <f>Urtabelle!D82</f>
        <v>0</v>
      </c>
      <c r="F191" s="20">
        <f t="shared" si="76"/>
        <v>0</v>
      </c>
      <c r="G191" s="21" t="str">
        <f>IF(ISNUMBER(Urtabelle!E82),Urtabelle!E82,"")</f>
        <v/>
      </c>
      <c r="H191" s="182">
        <f t="shared" si="77"/>
        <v>0</v>
      </c>
      <c r="I191" s="19" t="str">
        <f>IF(ISNUMBER(Urtabelle!F82),Urtabelle!F82,"")</f>
        <v/>
      </c>
      <c r="J191" s="182">
        <f t="shared" si="78"/>
        <v>0</v>
      </c>
      <c r="K191" s="17">
        <f>Urtabelle!G82</f>
        <v>0</v>
      </c>
      <c r="L191" s="18">
        <f t="shared" si="79"/>
        <v>0</v>
      </c>
      <c r="M191" s="75">
        <f>SUM(D191+F191+H191+J191+L191)</f>
        <v>0</v>
      </c>
      <c r="N191" s="64"/>
    </row>
    <row r="192" spans="1:14" ht="18" x14ac:dyDescent="0.25">
      <c r="A192" s="40" t="s">
        <v>17</v>
      </c>
      <c r="B192" s="110">
        <f>Urtabelle!B83</f>
        <v>0</v>
      </c>
      <c r="C192" s="17">
        <f>Urtabelle!C83</f>
        <v>0</v>
      </c>
      <c r="D192" s="113">
        <f t="shared" si="75"/>
        <v>0</v>
      </c>
      <c r="E192" s="21">
        <f>Urtabelle!D83</f>
        <v>0</v>
      </c>
      <c r="F192" s="20">
        <f t="shared" si="76"/>
        <v>0</v>
      </c>
      <c r="G192" s="21" t="str">
        <f>IF(ISNUMBER(Urtabelle!E83),Urtabelle!E83,"")</f>
        <v/>
      </c>
      <c r="H192" s="182">
        <f t="shared" si="77"/>
        <v>0</v>
      </c>
      <c r="I192" s="19" t="str">
        <f>IF(ISNUMBER(Urtabelle!F83),Urtabelle!F83,"")</f>
        <v/>
      </c>
      <c r="J192" s="182">
        <f t="shared" si="78"/>
        <v>0</v>
      </c>
      <c r="K192" s="17">
        <f>Urtabelle!G83</f>
        <v>0</v>
      </c>
      <c r="L192" s="18">
        <f t="shared" si="79"/>
        <v>0</v>
      </c>
      <c r="M192" s="75">
        <f>SUM(D192+F192+H192+J192+L192)</f>
        <v>0</v>
      </c>
      <c r="N192" s="64"/>
    </row>
    <row r="193" spans="1:14" ht="18" x14ac:dyDescent="0.25">
      <c r="A193" s="40" t="s">
        <v>18</v>
      </c>
      <c r="B193" s="110">
        <f>Urtabelle!B84</f>
        <v>0</v>
      </c>
      <c r="C193" s="17">
        <f>Urtabelle!C84</f>
        <v>0</v>
      </c>
      <c r="D193" s="113">
        <f t="shared" si="75"/>
        <v>0</v>
      </c>
      <c r="E193" s="21">
        <f>Urtabelle!D84</f>
        <v>0</v>
      </c>
      <c r="F193" s="20">
        <f t="shared" si="76"/>
        <v>0</v>
      </c>
      <c r="G193" s="21" t="str">
        <f>IF(ISNUMBER(Urtabelle!E84),Urtabelle!E84,"")</f>
        <v/>
      </c>
      <c r="H193" s="182">
        <f t="shared" si="77"/>
        <v>0</v>
      </c>
      <c r="I193" s="19" t="str">
        <f>IF(ISNUMBER(Urtabelle!F84),Urtabelle!F84,"")</f>
        <v/>
      </c>
      <c r="J193" s="182">
        <f t="shared" si="78"/>
        <v>0</v>
      </c>
      <c r="K193" s="17">
        <f>Urtabelle!G84</f>
        <v>0</v>
      </c>
      <c r="L193" s="18">
        <f t="shared" si="79"/>
        <v>0</v>
      </c>
      <c r="M193" s="75">
        <f>SUM(D193+F193+H193+J193+L193)</f>
        <v>0</v>
      </c>
      <c r="N193" s="64"/>
    </row>
    <row r="194" spans="1:14" ht="15" customHeight="1" x14ac:dyDescent="0.2">
      <c r="A194" s="64"/>
      <c r="B194" s="111"/>
      <c r="C194" s="61"/>
      <c r="D194" s="114">
        <f t="shared" si="75"/>
        <v>0</v>
      </c>
      <c r="E194" s="115"/>
      <c r="F194" s="118">
        <f t="shared" si="76"/>
        <v>0</v>
      </c>
      <c r="G194" s="188"/>
      <c r="H194" s="191">
        <f t="shared" si="77"/>
        <v>0</v>
      </c>
      <c r="I194" s="116"/>
      <c r="J194" s="191">
        <f t="shared" si="78"/>
        <v>0</v>
      </c>
      <c r="K194" s="117"/>
      <c r="L194" s="119">
        <f t="shared" si="79"/>
        <v>0</v>
      </c>
      <c r="M194" s="64"/>
      <c r="N194" s="64"/>
    </row>
    <row r="195" spans="1:14" ht="20.25" x14ac:dyDescent="0.3">
      <c r="A195" s="71"/>
      <c r="B195" s="112"/>
      <c r="C195" s="67">
        <f>Urtabelle!H85</f>
        <v>0</v>
      </c>
      <c r="D195" s="71"/>
      <c r="E195" s="71"/>
      <c r="F195" s="71"/>
      <c r="G195" s="187"/>
      <c r="H195" s="69">
        <f>SUM(M201:M205)-MIN(M201:M205)</f>
        <v>0</v>
      </c>
      <c r="I195" s="70" t="s">
        <v>2</v>
      </c>
      <c r="J195" s="71"/>
      <c r="K195" s="71"/>
      <c r="L195" s="71"/>
      <c r="M195" s="71"/>
      <c r="N195" s="64"/>
    </row>
    <row r="196" spans="1:14" x14ac:dyDescent="0.2">
      <c r="A196" s="64"/>
      <c r="B196" s="111"/>
      <c r="C196" s="61"/>
      <c r="D196" s="64"/>
      <c r="E196" s="64"/>
      <c r="F196" s="64"/>
      <c r="G196" s="189"/>
      <c r="H196" s="64"/>
      <c r="I196" s="64"/>
      <c r="J196" s="64"/>
      <c r="K196" s="64"/>
      <c r="L196" s="64"/>
      <c r="M196" s="64"/>
      <c r="N196" s="64"/>
    </row>
    <row r="197" spans="1:14" ht="15.75" x14ac:dyDescent="0.25">
      <c r="A197" s="61"/>
      <c r="B197" s="106"/>
      <c r="C197" s="61"/>
      <c r="D197" s="61"/>
      <c r="E197" s="73"/>
      <c r="F197" s="61"/>
      <c r="G197" s="63"/>
      <c r="H197" s="61"/>
      <c r="I197" s="61"/>
      <c r="J197" s="61"/>
      <c r="K197" s="61"/>
      <c r="L197" s="61"/>
      <c r="M197" s="6" t="s">
        <v>0</v>
      </c>
      <c r="N197" s="64">
        <v>17</v>
      </c>
    </row>
    <row r="198" spans="1:14" ht="15.75" x14ac:dyDescent="0.25">
      <c r="A198" s="61"/>
      <c r="B198" s="107"/>
      <c r="C198" s="48" t="s">
        <v>5</v>
      </c>
      <c r="D198" s="6" t="s">
        <v>2</v>
      </c>
      <c r="E198" s="9" t="s">
        <v>4</v>
      </c>
      <c r="F198" s="6" t="s">
        <v>2</v>
      </c>
      <c r="G198" s="9" t="s">
        <v>164</v>
      </c>
      <c r="H198" s="6" t="s">
        <v>2</v>
      </c>
      <c r="I198" s="8" t="s">
        <v>3</v>
      </c>
      <c r="J198" s="6" t="s">
        <v>2</v>
      </c>
      <c r="K198" s="48" t="s">
        <v>1</v>
      </c>
      <c r="L198" s="6" t="s">
        <v>2</v>
      </c>
      <c r="M198" s="10" t="s">
        <v>6</v>
      </c>
      <c r="N198" s="64"/>
    </row>
    <row r="199" spans="1:14" ht="15.75" x14ac:dyDescent="0.25">
      <c r="A199" s="61"/>
      <c r="B199" s="108" t="s">
        <v>150</v>
      </c>
      <c r="C199" s="49" t="s">
        <v>11</v>
      </c>
      <c r="D199" s="10"/>
      <c r="E199" s="51" t="s">
        <v>9</v>
      </c>
      <c r="F199" s="10"/>
      <c r="G199" s="51" t="s">
        <v>10</v>
      </c>
      <c r="H199" s="10"/>
      <c r="I199" s="11" t="s">
        <v>8</v>
      </c>
      <c r="J199" s="10"/>
      <c r="K199" s="49" t="s">
        <v>7</v>
      </c>
      <c r="L199" s="10"/>
      <c r="M199" s="74"/>
      <c r="N199" s="64"/>
    </row>
    <row r="200" spans="1:14" ht="15.75" x14ac:dyDescent="0.25">
      <c r="A200" s="61"/>
      <c r="B200" s="109"/>
      <c r="C200" s="50"/>
      <c r="D200" s="12"/>
      <c r="E200" s="14" t="s">
        <v>13</v>
      </c>
      <c r="F200" s="12"/>
      <c r="G200" s="14" t="s">
        <v>13</v>
      </c>
      <c r="H200" s="12"/>
      <c r="I200" s="13" t="s">
        <v>12</v>
      </c>
      <c r="J200" s="12"/>
      <c r="K200" s="50"/>
      <c r="L200" s="12"/>
      <c r="M200" s="74"/>
      <c r="N200" s="64"/>
    </row>
    <row r="201" spans="1:14" ht="18" x14ac:dyDescent="0.25">
      <c r="A201" s="40" t="s">
        <v>14</v>
      </c>
      <c r="B201" s="110">
        <f>Urtabelle!B85</f>
        <v>0</v>
      </c>
      <c r="C201" s="17">
        <f>Urtabelle!C85</f>
        <v>0</v>
      </c>
      <c r="D201" s="113">
        <f t="shared" ref="D201:D206" si="80">C201</f>
        <v>0</v>
      </c>
      <c r="E201" s="21">
        <f>Urtabelle!D85</f>
        <v>0</v>
      </c>
      <c r="F201" s="20">
        <f t="shared" ref="F201:F206" si="81">(E201*100)/5</f>
        <v>0</v>
      </c>
      <c r="G201" s="21" t="str">
        <f>IF(ISNUMBER(Urtabelle!E85),Urtabelle!E85,"")</f>
        <v/>
      </c>
      <c r="H201" s="182">
        <f t="shared" ref="H201:H206" si="82">IF(ISNUMBER(G201),((G201)*100-50),0)</f>
        <v>0</v>
      </c>
      <c r="I201" s="19" t="str">
        <f>IF(ISNUMBER(Urtabelle!F85),Urtabelle!F85,"")</f>
        <v/>
      </c>
      <c r="J201" s="182">
        <f t="shared" ref="J201:J206" si="83">IF(ISNUMBER(I201),(15.8-I201)*50+10,0)</f>
        <v>0</v>
      </c>
      <c r="K201" s="17">
        <f>Urtabelle!G85</f>
        <v>0</v>
      </c>
      <c r="L201" s="18">
        <f t="shared" ref="L201:L206" si="84">K201*5</f>
        <v>0</v>
      </c>
      <c r="M201" s="75">
        <f>SUM(D201+F201+H201+J201+L201)</f>
        <v>0</v>
      </c>
      <c r="N201" s="64"/>
    </row>
    <row r="202" spans="1:14" ht="18" x14ac:dyDescent="0.25">
      <c r="A202" s="40" t="s">
        <v>15</v>
      </c>
      <c r="B202" s="110">
        <f>Urtabelle!B86</f>
        <v>0</v>
      </c>
      <c r="C202" s="17">
        <f>Urtabelle!C86</f>
        <v>0</v>
      </c>
      <c r="D202" s="113">
        <f t="shared" si="80"/>
        <v>0</v>
      </c>
      <c r="E202" s="21">
        <f>Urtabelle!D86</f>
        <v>0</v>
      </c>
      <c r="F202" s="20">
        <f t="shared" si="81"/>
        <v>0</v>
      </c>
      <c r="G202" s="21" t="str">
        <f>IF(ISNUMBER(Urtabelle!E86),Urtabelle!E86,"")</f>
        <v/>
      </c>
      <c r="H202" s="182">
        <f t="shared" si="82"/>
        <v>0</v>
      </c>
      <c r="I202" s="19" t="str">
        <f>IF(ISNUMBER(Urtabelle!F86),Urtabelle!F86,"")</f>
        <v/>
      </c>
      <c r="J202" s="182">
        <f t="shared" si="83"/>
        <v>0</v>
      </c>
      <c r="K202" s="17">
        <f>Urtabelle!G86</f>
        <v>0</v>
      </c>
      <c r="L202" s="18">
        <f t="shared" si="84"/>
        <v>0</v>
      </c>
      <c r="M202" s="75">
        <f>SUM(D202+F202+H202+J202+L202)</f>
        <v>0</v>
      </c>
      <c r="N202" s="64"/>
    </row>
    <row r="203" spans="1:14" ht="18" x14ac:dyDescent="0.25">
      <c r="A203" s="40" t="s">
        <v>16</v>
      </c>
      <c r="B203" s="110">
        <f>Urtabelle!B87</f>
        <v>0</v>
      </c>
      <c r="C203" s="17">
        <f>Urtabelle!C87</f>
        <v>0</v>
      </c>
      <c r="D203" s="113">
        <f t="shared" si="80"/>
        <v>0</v>
      </c>
      <c r="E203" s="21">
        <f>Urtabelle!D87</f>
        <v>0</v>
      </c>
      <c r="F203" s="20">
        <f t="shared" si="81"/>
        <v>0</v>
      </c>
      <c r="G203" s="21" t="str">
        <f>IF(ISNUMBER(Urtabelle!E87),Urtabelle!E87,"")</f>
        <v/>
      </c>
      <c r="H203" s="182">
        <f t="shared" si="82"/>
        <v>0</v>
      </c>
      <c r="I203" s="19" t="str">
        <f>IF(ISNUMBER(Urtabelle!F87),Urtabelle!F87,"")</f>
        <v/>
      </c>
      <c r="J203" s="182">
        <f t="shared" si="83"/>
        <v>0</v>
      </c>
      <c r="K203" s="17">
        <f>Urtabelle!G87</f>
        <v>0</v>
      </c>
      <c r="L203" s="18">
        <f t="shared" si="84"/>
        <v>0</v>
      </c>
      <c r="M203" s="75">
        <f>SUM(D203+F203+H203+J203+L203)</f>
        <v>0</v>
      </c>
      <c r="N203" s="64"/>
    </row>
    <row r="204" spans="1:14" ht="18" x14ac:dyDescent="0.25">
      <c r="A204" s="40" t="s">
        <v>17</v>
      </c>
      <c r="B204" s="110">
        <f>Urtabelle!B88</f>
        <v>0</v>
      </c>
      <c r="C204" s="17">
        <f>Urtabelle!C88</f>
        <v>0</v>
      </c>
      <c r="D204" s="113">
        <f t="shared" si="80"/>
        <v>0</v>
      </c>
      <c r="E204" s="21">
        <f>Urtabelle!D88</f>
        <v>0</v>
      </c>
      <c r="F204" s="20">
        <f t="shared" si="81"/>
        <v>0</v>
      </c>
      <c r="G204" s="21" t="str">
        <f>IF(ISNUMBER(Urtabelle!E88),Urtabelle!E88,"")</f>
        <v/>
      </c>
      <c r="H204" s="182">
        <f t="shared" si="82"/>
        <v>0</v>
      </c>
      <c r="I204" s="19" t="str">
        <f>IF(ISNUMBER(Urtabelle!F88),Urtabelle!F88,"")</f>
        <v/>
      </c>
      <c r="J204" s="182">
        <f t="shared" si="83"/>
        <v>0</v>
      </c>
      <c r="K204" s="17">
        <f>Urtabelle!G88</f>
        <v>0</v>
      </c>
      <c r="L204" s="18">
        <f t="shared" si="84"/>
        <v>0</v>
      </c>
      <c r="M204" s="75">
        <f>SUM(D204+F204+H204+J204+L204)</f>
        <v>0</v>
      </c>
      <c r="N204" s="64"/>
    </row>
    <row r="205" spans="1:14" ht="18" x14ac:dyDescent="0.25">
      <c r="A205" s="40" t="s">
        <v>18</v>
      </c>
      <c r="B205" s="110">
        <f>Urtabelle!B89</f>
        <v>0</v>
      </c>
      <c r="C205" s="17">
        <f>Urtabelle!C89</f>
        <v>0</v>
      </c>
      <c r="D205" s="113">
        <f t="shared" si="80"/>
        <v>0</v>
      </c>
      <c r="E205" s="21">
        <f>Urtabelle!D89</f>
        <v>0</v>
      </c>
      <c r="F205" s="20">
        <f t="shared" si="81"/>
        <v>0</v>
      </c>
      <c r="G205" s="21" t="str">
        <f>IF(ISNUMBER(Urtabelle!E89),Urtabelle!E89,"")</f>
        <v/>
      </c>
      <c r="H205" s="182">
        <f t="shared" si="82"/>
        <v>0</v>
      </c>
      <c r="I205" s="19" t="str">
        <f>IF(ISNUMBER(Urtabelle!F89),Urtabelle!F89,"")</f>
        <v/>
      </c>
      <c r="J205" s="182">
        <f t="shared" si="83"/>
        <v>0</v>
      </c>
      <c r="K205" s="17">
        <f>Urtabelle!G89</f>
        <v>0</v>
      </c>
      <c r="L205" s="18">
        <f t="shared" si="84"/>
        <v>0</v>
      </c>
      <c r="M205" s="75">
        <f>SUM(D205+F205+H205+J205+L205)</f>
        <v>0</v>
      </c>
      <c r="N205" s="64"/>
    </row>
    <row r="206" spans="1:14" ht="15" customHeight="1" x14ac:dyDescent="0.2">
      <c r="A206" s="64"/>
      <c r="B206" s="111"/>
      <c r="C206" s="61"/>
      <c r="D206" s="114">
        <f t="shared" si="80"/>
        <v>0</v>
      </c>
      <c r="E206" s="115"/>
      <c r="F206" s="118">
        <f t="shared" si="81"/>
        <v>0</v>
      </c>
      <c r="G206" s="188"/>
      <c r="H206" s="191">
        <f t="shared" si="82"/>
        <v>0</v>
      </c>
      <c r="I206" s="116"/>
      <c r="J206" s="191">
        <f t="shared" si="83"/>
        <v>0</v>
      </c>
      <c r="K206" s="117"/>
      <c r="L206" s="119">
        <f t="shared" si="84"/>
        <v>0</v>
      </c>
      <c r="M206" s="64"/>
      <c r="N206" s="64"/>
    </row>
    <row r="207" spans="1:14" ht="20.25" x14ac:dyDescent="0.3">
      <c r="A207" s="71"/>
      <c r="B207" s="112"/>
      <c r="C207" s="67">
        <f>Urtabelle!H90</f>
        <v>0</v>
      </c>
      <c r="D207" s="71"/>
      <c r="E207" s="71"/>
      <c r="F207" s="71"/>
      <c r="G207" s="187"/>
      <c r="H207" s="69">
        <f>SUM(M213:M217)-MIN(M213:M217)</f>
        <v>0</v>
      </c>
      <c r="I207" s="70" t="s">
        <v>2</v>
      </c>
      <c r="J207" s="71"/>
      <c r="K207" s="71"/>
      <c r="L207" s="71"/>
      <c r="M207" s="71"/>
      <c r="N207" s="64"/>
    </row>
    <row r="208" spans="1:14" x14ac:dyDescent="0.2">
      <c r="A208" s="64"/>
      <c r="B208" s="111"/>
      <c r="C208" s="61"/>
      <c r="D208" s="64"/>
      <c r="E208" s="64"/>
      <c r="F208" s="64"/>
      <c r="G208" s="189"/>
      <c r="H208" s="64"/>
      <c r="I208" s="64"/>
      <c r="J208" s="64"/>
      <c r="K208" s="64"/>
      <c r="L208" s="64"/>
      <c r="M208" s="64"/>
      <c r="N208" s="64"/>
    </row>
    <row r="209" spans="1:14" ht="15.75" x14ac:dyDescent="0.25">
      <c r="A209" s="61"/>
      <c r="B209" s="106"/>
      <c r="C209" s="61"/>
      <c r="D209" s="61"/>
      <c r="E209" s="73"/>
      <c r="F209" s="61"/>
      <c r="G209" s="63"/>
      <c r="H209" s="61"/>
      <c r="I209" s="61"/>
      <c r="J209" s="61"/>
      <c r="K209" s="61"/>
      <c r="L209" s="61"/>
      <c r="M209" s="6" t="s">
        <v>0</v>
      </c>
      <c r="N209" s="64">
        <v>18</v>
      </c>
    </row>
    <row r="210" spans="1:14" ht="15.75" x14ac:dyDescent="0.25">
      <c r="A210" s="61"/>
      <c r="B210" s="107"/>
      <c r="C210" s="48" t="s">
        <v>5</v>
      </c>
      <c r="D210" s="6" t="s">
        <v>2</v>
      </c>
      <c r="E210" s="9" t="s">
        <v>4</v>
      </c>
      <c r="F210" s="6" t="s">
        <v>2</v>
      </c>
      <c r="G210" s="9" t="s">
        <v>164</v>
      </c>
      <c r="H210" s="6" t="s">
        <v>2</v>
      </c>
      <c r="I210" s="8" t="s">
        <v>3</v>
      </c>
      <c r="J210" s="6" t="s">
        <v>2</v>
      </c>
      <c r="K210" s="48" t="s">
        <v>1</v>
      </c>
      <c r="L210" s="6" t="s">
        <v>2</v>
      </c>
      <c r="M210" s="10" t="s">
        <v>6</v>
      </c>
      <c r="N210" s="64"/>
    </row>
    <row r="211" spans="1:14" ht="15.75" x14ac:dyDescent="0.25">
      <c r="A211" s="61"/>
      <c r="B211" s="108" t="s">
        <v>150</v>
      </c>
      <c r="C211" s="49" t="s">
        <v>11</v>
      </c>
      <c r="D211" s="10"/>
      <c r="E211" s="51" t="s">
        <v>9</v>
      </c>
      <c r="F211" s="10"/>
      <c r="G211" s="51" t="s">
        <v>10</v>
      </c>
      <c r="H211" s="10"/>
      <c r="I211" s="11" t="s">
        <v>8</v>
      </c>
      <c r="J211" s="10"/>
      <c r="K211" s="49" t="s">
        <v>7</v>
      </c>
      <c r="L211" s="10"/>
      <c r="M211" s="74"/>
      <c r="N211" s="64"/>
    </row>
    <row r="212" spans="1:14" ht="15.75" x14ac:dyDescent="0.25">
      <c r="A212" s="61"/>
      <c r="B212" s="109"/>
      <c r="C212" s="50"/>
      <c r="D212" s="12"/>
      <c r="E212" s="14" t="s">
        <v>13</v>
      </c>
      <c r="F212" s="12"/>
      <c r="G212" s="14" t="s">
        <v>13</v>
      </c>
      <c r="H212" s="12"/>
      <c r="I212" s="13" t="s">
        <v>12</v>
      </c>
      <c r="J212" s="12"/>
      <c r="K212" s="50"/>
      <c r="L212" s="12"/>
      <c r="M212" s="74"/>
      <c r="N212" s="64"/>
    </row>
    <row r="213" spans="1:14" ht="18" x14ac:dyDescent="0.25">
      <c r="A213" s="40" t="s">
        <v>14</v>
      </c>
      <c r="B213" s="110">
        <f>Urtabelle!B90</f>
        <v>0</v>
      </c>
      <c r="C213" s="17">
        <f>Urtabelle!C90</f>
        <v>0</v>
      </c>
      <c r="D213" s="113">
        <f t="shared" ref="D213:D218" si="85">C213</f>
        <v>0</v>
      </c>
      <c r="E213" s="21">
        <f>Urtabelle!D90</f>
        <v>0</v>
      </c>
      <c r="F213" s="20">
        <f t="shared" ref="F213:F218" si="86">(E213*100)/5</f>
        <v>0</v>
      </c>
      <c r="G213" s="21" t="str">
        <f>IF(ISNUMBER(Urtabelle!E90),Urtabelle!E90,"")</f>
        <v/>
      </c>
      <c r="H213" s="182">
        <f t="shared" ref="H213:H218" si="87">IF(ISNUMBER(G213),((G213)*100-50),0)</f>
        <v>0</v>
      </c>
      <c r="I213" s="19" t="str">
        <f>IF(ISNUMBER(Urtabelle!F90),Urtabelle!F90,"")</f>
        <v/>
      </c>
      <c r="J213" s="182">
        <f t="shared" ref="J213:J218" si="88">IF(ISNUMBER(I213),(15.8-I213)*50+10,0)</f>
        <v>0</v>
      </c>
      <c r="K213" s="17">
        <f>Urtabelle!G90</f>
        <v>0</v>
      </c>
      <c r="L213" s="18">
        <f t="shared" ref="L213:L218" si="89">K213*5</f>
        <v>0</v>
      </c>
      <c r="M213" s="75">
        <f>SUM(D213+F213+H213+J213+L213)</f>
        <v>0</v>
      </c>
      <c r="N213" s="64"/>
    </row>
    <row r="214" spans="1:14" ht="18" x14ac:dyDescent="0.25">
      <c r="A214" s="40" t="s">
        <v>15</v>
      </c>
      <c r="B214" s="110">
        <f>Urtabelle!B91</f>
        <v>0</v>
      </c>
      <c r="C214" s="17">
        <f>Urtabelle!C91</f>
        <v>0</v>
      </c>
      <c r="D214" s="113">
        <f t="shared" si="85"/>
        <v>0</v>
      </c>
      <c r="E214" s="21">
        <f>Urtabelle!D91</f>
        <v>0</v>
      </c>
      <c r="F214" s="20">
        <f t="shared" si="86"/>
        <v>0</v>
      </c>
      <c r="G214" s="21" t="str">
        <f>IF(ISNUMBER(Urtabelle!E91),Urtabelle!E91,"")</f>
        <v/>
      </c>
      <c r="H214" s="182">
        <f t="shared" si="87"/>
        <v>0</v>
      </c>
      <c r="I214" s="19" t="str">
        <f>IF(ISNUMBER(Urtabelle!F91),Urtabelle!F91,"")</f>
        <v/>
      </c>
      <c r="J214" s="182">
        <f t="shared" si="88"/>
        <v>0</v>
      </c>
      <c r="K214" s="17">
        <f>Urtabelle!G91</f>
        <v>0</v>
      </c>
      <c r="L214" s="18">
        <f t="shared" si="89"/>
        <v>0</v>
      </c>
      <c r="M214" s="75">
        <f>SUM(D214+F214+H214+J214+L214)</f>
        <v>0</v>
      </c>
      <c r="N214" s="64"/>
    </row>
    <row r="215" spans="1:14" ht="18" x14ac:dyDescent="0.25">
      <c r="A215" s="40" t="s">
        <v>16</v>
      </c>
      <c r="B215" s="110">
        <f>Urtabelle!B92</f>
        <v>0</v>
      </c>
      <c r="C215" s="17">
        <f>Urtabelle!C92</f>
        <v>0</v>
      </c>
      <c r="D215" s="113">
        <f t="shared" si="85"/>
        <v>0</v>
      </c>
      <c r="E215" s="21">
        <f>Urtabelle!D92</f>
        <v>0</v>
      </c>
      <c r="F215" s="20">
        <f t="shared" si="86"/>
        <v>0</v>
      </c>
      <c r="G215" s="21" t="str">
        <f>IF(ISNUMBER(Urtabelle!E92),Urtabelle!E92,"")</f>
        <v/>
      </c>
      <c r="H215" s="182">
        <f t="shared" si="87"/>
        <v>0</v>
      </c>
      <c r="I215" s="19" t="str">
        <f>IF(ISNUMBER(Urtabelle!F92),Urtabelle!F92,"")</f>
        <v/>
      </c>
      <c r="J215" s="182">
        <f t="shared" si="88"/>
        <v>0</v>
      </c>
      <c r="K215" s="17">
        <f>Urtabelle!G92</f>
        <v>0</v>
      </c>
      <c r="L215" s="18">
        <f t="shared" si="89"/>
        <v>0</v>
      </c>
      <c r="M215" s="75">
        <f>SUM(D215+F215+H215+J215+L215)</f>
        <v>0</v>
      </c>
      <c r="N215" s="64"/>
    </row>
    <row r="216" spans="1:14" ht="18" x14ac:dyDescent="0.25">
      <c r="A216" s="40" t="s">
        <v>17</v>
      </c>
      <c r="B216" s="110">
        <f>Urtabelle!B93</f>
        <v>0</v>
      </c>
      <c r="C216" s="17">
        <f>Urtabelle!C93</f>
        <v>0</v>
      </c>
      <c r="D216" s="113">
        <f t="shared" si="85"/>
        <v>0</v>
      </c>
      <c r="E216" s="21">
        <f>Urtabelle!D93</f>
        <v>0</v>
      </c>
      <c r="F216" s="20">
        <f t="shared" si="86"/>
        <v>0</v>
      </c>
      <c r="G216" s="21" t="str">
        <f>IF(ISNUMBER(Urtabelle!E93),Urtabelle!E93,"")</f>
        <v/>
      </c>
      <c r="H216" s="182">
        <f t="shared" si="87"/>
        <v>0</v>
      </c>
      <c r="I216" s="19" t="str">
        <f>IF(ISNUMBER(Urtabelle!F93),Urtabelle!F93,"")</f>
        <v/>
      </c>
      <c r="J216" s="182">
        <f t="shared" si="88"/>
        <v>0</v>
      </c>
      <c r="K216" s="17">
        <f>Urtabelle!G93</f>
        <v>0</v>
      </c>
      <c r="L216" s="18">
        <f t="shared" si="89"/>
        <v>0</v>
      </c>
      <c r="M216" s="75">
        <f>SUM(D216+F216+H216+J216+L216)</f>
        <v>0</v>
      </c>
      <c r="N216" s="64"/>
    </row>
    <row r="217" spans="1:14" ht="18" x14ac:dyDescent="0.25">
      <c r="A217" s="40" t="s">
        <v>18</v>
      </c>
      <c r="B217" s="110">
        <f>Urtabelle!B94</f>
        <v>0</v>
      </c>
      <c r="C217" s="17">
        <f>Urtabelle!C94</f>
        <v>0</v>
      </c>
      <c r="D217" s="113">
        <f t="shared" si="85"/>
        <v>0</v>
      </c>
      <c r="E217" s="21">
        <f>Urtabelle!D94</f>
        <v>0</v>
      </c>
      <c r="F217" s="20">
        <f t="shared" si="86"/>
        <v>0</v>
      </c>
      <c r="G217" s="21" t="str">
        <f>IF(ISNUMBER(Urtabelle!E94),Urtabelle!E94,"")</f>
        <v/>
      </c>
      <c r="H217" s="182">
        <f t="shared" si="87"/>
        <v>0</v>
      </c>
      <c r="I217" s="19" t="str">
        <f>IF(ISNUMBER(Urtabelle!F94),Urtabelle!F94,"")</f>
        <v/>
      </c>
      <c r="J217" s="182">
        <f t="shared" si="88"/>
        <v>0</v>
      </c>
      <c r="K217" s="17">
        <f>Urtabelle!G94</f>
        <v>0</v>
      </c>
      <c r="L217" s="18">
        <f t="shared" si="89"/>
        <v>0</v>
      </c>
      <c r="M217" s="75">
        <f>SUM(D217+F217+H217+J217+L217)</f>
        <v>0</v>
      </c>
      <c r="N217" s="64"/>
    </row>
    <row r="218" spans="1:14" ht="15" customHeight="1" x14ac:dyDescent="0.2">
      <c r="A218" s="64"/>
      <c r="B218" s="111"/>
      <c r="C218" s="61"/>
      <c r="D218" s="114">
        <f t="shared" si="85"/>
        <v>0</v>
      </c>
      <c r="E218" s="115"/>
      <c r="F218" s="118">
        <f t="shared" si="86"/>
        <v>0</v>
      </c>
      <c r="G218" s="188"/>
      <c r="H218" s="191">
        <f t="shared" si="87"/>
        <v>0</v>
      </c>
      <c r="I218" s="116"/>
      <c r="J218" s="191">
        <f t="shared" si="88"/>
        <v>0</v>
      </c>
      <c r="K218" s="117"/>
      <c r="L218" s="119">
        <f t="shared" si="89"/>
        <v>0</v>
      </c>
      <c r="M218" s="64"/>
      <c r="N218" s="64"/>
    </row>
    <row r="219" spans="1:14" ht="20.25" x14ac:dyDescent="0.3">
      <c r="A219" s="71"/>
      <c r="B219" s="112"/>
      <c r="C219" s="67">
        <f>Urtabelle!H95</f>
        <v>0</v>
      </c>
      <c r="D219" s="71"/>
      <c r="E219" s="71"/>
      <c r="F219" s="71"/>
      <c r="G219" s="187"/>
      <c r="H219" s="69">
        <f>SUM(M225:M229)-MIN(M225:M229)</f>
        <v>0</v>
      </c>
      <c r="I219" s="70" t="s">
        <v>2</v>
      </c>
      <c r="J219" s="71"/>
      <c r="K219" s="71"/>
      <c r="L219" s="71"/>
      <c r="M219" s="71"/>
      <c r="N219" s="64"/>
    </row>
    <row r="220" spans="1:14" x14ac:dyDescent="0.2">
      <c r="A220" s="64"/>
      <c r="B220" s="111"/>
      <c r="C220" s="61"/>
      <c r="D220" s="64"/>
      <c r="E220" s="64"/>
      <c r="F220" s="64"/>
      <c r="G220" s="189"/>
      <c r="H220" s="64"/>
      <c r="I220" s="64"/>
      <c r="J220" s="64"/>
      <c r="K220" s="64"/>
      <c r="L220" s="64"/>
      <c r="M220" s="64"/>
      <c r="N220" s="64"/>
    </row>
    <row r="221" spans="1:14" ht="15.75" x14ac:dyDescent="0.25">
      <c r="A221" s="61"/>
      <c r="B221" s="106"/>
      <c r="C221" s="61"/>
      <c r="D221" s="61"/>
      <c r="E221" s="73"/>
      <c r="F221" s="61"/>
      <c r="G221" s="63"/>
      <c r="H221" s="61"/>
      <c r="I221" s="61"/>
      <c r="J221" s="61"/>
      <c r="K221" s="61"/>
      <c r="L221" s="61"/>
      <c r="M221" s="6" t="s">
        <v>0</v>
      </c>
      <c r="N221" s="64">
        <v>19</v>
      </c>
    </row>
    <row r="222" spans="1:14" ht="15.75" x14ac:dyDescent="0.25">
      <c r="A222" s="61"/>
      <c r="B222" s="107"/>
      <c r="C222" s="48" t="s">
        <v>5</v>
      </c>
      <c r="D222" s="6" t="s">
        <v>2</v>
      </c>
      <c r="E222" s="9" t="s">
        <v>4</v>
      </c>
      <c r="F222" s="6" t="s">
        <v>2</v>
      </c>
      <c r="G222" s="9" t="s">
        <v>164</v>
      </c>
      <c r="H222" s="6" t="s">
        <v>2</v>
      </c>
      <c r="I222" s="8" t="s">
        <v>3</v>
      </c>
      <c r="J222" s="6" t="s">
        <v>2</v>
      </c>
      <c r="K222" s="48" t="s">
        <v>1</v>
      </c>
      <c r="L222" s="6" t="s">
        <v>2</v>
      </c>
      <c r="M222" s="10" t="s">
        <v>6</v>
      </c>
      <c r="N222" s="64"/>
    </row>
    <row r="223" spans="1:14" ht="15.75" x14ac:dyDescent="0.25">
      <c r="A223" s="61"/>
      <c r="B223" s="108" t="s">
        <v>150</v>
      </c>
      <c r="C223" s="49" t="s">
        <v>11</v>
      </c>
      <c r="D223" s="10"/>
      <c r="E223" s="51" t="s">
        <v>9</v>
      </c>
      <c r="F223" s="10"/>
      <c r="G223" s="51" t="s">
        <v>10</v>
      </c>
      <c r="H223" s="10"/>
      <c r="I223" s="11" t="s">
        <v>8</v>
      </c>
      <c r="J223" s="10"/>
      <c r="K223" s="49" t="s">
        <v>7</v>
      </c>
      <c r="L223" s="10"/>
      <c r="M223" s="74"/>
      <c r="N223" s="64"/>
    </row>
    <row r="224" spans="1:14" ht="15.75" x14ac:dyDescent="0.25">
      <c r="A224" s="61"/>
      <c r="B224" s="109"/>
      <c r="C224" s="50"/>
      <c r="D224" s="12"/>
      <c r="E224" s="14" t="s">
        <v>13</v>
      </c>
      <c r="F224" s="12"/>
      <c r="G224" s="14" t="s">
        <v>13</v>
      </c>
      <c r="H224" s="12"/>
      <c r="I224" s="13" t="s">
        <v>12</v>
      </c>
      <c r="J224" s="12"/>
      <c r="K224" s="50"/>
      <c r="L224" s="12"/>
      <c r="M224" s="74"/>
      <c r="N224" s="64"/>
    </row>
    <row r="225" spans="1:14" ht="18" x14ac:dyDescent="0.25">
      <c r="A225" s="40" t="s">
        <v>14</v>
      </c>
      <c r="B225" s="110">
        <f>Urtabelle!B95</f>
        <v>0</v>
      </c>
      <c r="C225" s="17">
        <f>Urtabelle!C95</f>
        <v>0</v>
      </c>
      <c r="D225" s="113">
        <f t="shared" ref="D225:D230" si="90">C225</f>
        <v>0</v>
      </c>
      <c r="E225" s="21">
        <f>Urtabelle!D95</f>
        <v>0</v>
      </c>
      <c r="F225" s="20">
        <f t="shared" ref="F225:F230" si="91">(E225*100)/5</f>
        <v>0</v>
      </c>
      <c r="G225" s="21" t="str">
        <f>IF(ISNUMBER(Urtabelle!E95),Urtabelle!E95,"")</f>
        <v/>
      </c>
      <c r="H225" s="182">
        <f t="shared" ref="H225:H230" si="92">IF(ISNUMBER(G225),((G225)*100-50),0)</f>
        <v>0</v>
      </c>
      <c r="I225" s="19" t="str">
        <f>IF(ISNUMBER(Urtabelle!F95),Urtabelle!F95,"")</f>
        <v/>
      </c>
      <c r="J225" s="182">
        <f t="shared" ref="J225:J230" si="93">IF(ISNUMBER(I225),(15.8-I225)*50+10,0)</f>
        <v>0</v>
      </c>
      <c r="K225" s="17">
        <f>Urtabelle!G95</f>
        <v>0</v>
      </c>
      <c r="L225" s="18">
        <f t="shared" ref="L225:L230" si="94">K225*5</f>
        <v>0</v>
      </c>
      <c r="M225" s="75">
        <f>SUM(D225+F225+H225+J225+L225)</f>
        <v>0</v>
      </c>
      <c r="N225" s="64"/>
    </row>
    <row r="226" spans="1:14" ht="18" x14ac:dyDescent="0.25">
      <c r="A226" s="40" t="s">
        <v>15</v>
      </c>
      <c r="B226" s="110">
        <f>Urtabelle!B96</f>
        <v>0</v>
      </c>
      <c r="C226" s="17">
        <f>Urtabelle!C96</f>
        <v>0</v>
      </c>
      <c r="D226" s="113">
        <f t="shared" si="90"/>
        <v>0</v>
      </c>
      <c r="E226" s="21">
        <f>Urtabelle!D96</f>
        <v>0</v>
      </c>
      <c r="F226" s="20">
        <f t="shared" si="91"/>
        <v>0</v>
      </c>
      <c r="G226" s="21" t="str">
        <f>IF(ISNUMBER(Urtabelle!E96),Urtabelle!E96,"")</f>
        <v/>
      </c>
      <c r="H226" s="182">
        <f t="shared" si="92"/>
        <v>0</v>
      </c>
      <c r="I226" s="19" t="str">
        <f>IF(ISNUMBER(Urtabelle!F96),Urtabelle!F96,"")</f>
        <v/>
      </c>
      <c r="J226" s="182">
        <f t="shared" si="93"/>
        <v>0</v>
      </c>
      <c r="K226" s="17">
        <f>Urtabelle!G96</f>
        <v>0</v>
      </c>
      <c r="L226" s="18">
        <f t="shared" si="94"/>
        <v>0</v>
      </c>
      <c r="M226" s="75">
        <f>SUM(D226+F226+H226+J226+L226)</f>
        <v>0</v>
      </c>
      <c r="N226" s="64"/>
    </row>
    <row r="227" spans="1:14" ht="18" x14ac:dyDescent="0.25">
      <c r="A227" s="40" t="s">
        <v>16</v>
      </c>
      <c r="B227" s="110">
        <f>Urtabelle!B97</f>
        <v>0</v>
      </c>
      <c r="C227" s="17">
        <f>Urtabelle!C97</f>
        <v>0</v>
      </c>
      <c r="D227" s="113">
        <f t="shared" si="90"/>
        <v>0</v>
      </c>
      <c r="E227" s="21">
        <f>Urtabelle!D97</f>
        <v>0</v>
      </c>
      <c r="F227" s="20">
        <f t="shared" si="91"/>
        <v>0</v>
      </c>
      <c r="G227" s="21" t="str">
        <f>IF(ISNUMBER(Urtabelle!E97),Urtabelle!E97,"")</f>
        <v/>
      </c>
      <c r="H227" s="182">
        <f t="shared" si="92"/>
        <v>0</v>
      </c>
      <c r="I227" s="19" t="str">
        <f>IF(ISNUMBER(Urtabelle!F97),Urtabelle!F97,"")</f>
        <v/>
      </c>
      <c r="J227" s="182">
        <f t="shared" si="93"/>
        <v>0</v>
      </c>
      <c r="K227" s="17">
        <f>Urtabelle!G97</f>
        <v>0</v>
      </c>
      <c r="L227" s="18">
        <f t="shared" si="94"/>
        <v>0</v>
      </c>
      <c r="M227" s="75">
        <f>SUM(D227+F227+H227+J227+L227)</f>
        <v>0</v>
      </c>
      <c r="N227" s="64"/>
    </row>
    <row r="228" spans="1:14" ht="18" x14ac:dyDescent="0.25">
      <c r="A228" s="40" t="s">
        <v>17</v>
      </c>
      <c r="B228" s="110">
        <f>Urtabelle!B98</f>
        <v>0</v>
      </c>
      <c r="C228" s="17">
        <f>Urtabelle!C98</f>
        <v>0</v>
      </c>
      <c r="D228" s="113">
        <f t="shared" si="90"/>
        <v>0</v>
      </c>
      <c r="E228" s="21">
        <f>Urtabelle!D98</f>
        <v>0</v>
      </c>
      <c r="F228" s="20">
        <f t="shared" si="91"/>
        <v>0</v>
      </c>
      <c r="G228" s="21" t="str">
        <f>IF(ISNUMBER(Urtabelle!E98),Urtabelle!E98,"")</f>
        <v/>
      </c>
      <c r="H228" s="182">
        <f t="shared" si="92"/>
        <v>0</v>
      </c>
      <c r="I228" s="19" t="str">
        <f>IF(ISNUMBER(Urtabelle!F98),Urtabelle!F98,"")</f>
        <v/>
      </c>
      <c r="J228" s="182">
        <f t="shared" si="93"/>
        <v>0</v>
      </c>
      <c r="K228" s="17">
        <f>Urtabelle!G98</f>
        <v>0</v>
      </c>
      <c r="L228" s="18">
        <f t="shared" si="94"/>
        <v>0</v>
      </c>
      <c r="M228" s="75">
        <f>SUM(D228+F228+H228+J228+L228)</f>
        <v>0</v>
      </c>
      <c r="N228" s="64"/>
    </row>
    <row r="229" spans="1:14" ht="18" x14ac:dyDescent="0.25">
      <c r="A229" s="40" t="s">
        <v>18</v>
      </c>
      <c r="B229" s="110">
        <f>Urtabelle!B99</f>
        <v>0</v>
      </c>
      <c r="C229" s="17">
        <f>Urtabelle!C99</f>
        <v>0</v>
      </c>
      <c r="D229" s="113">
        <f t="shared" si="90"/>
        <v>0</v>
      </c>
      <c r="E229" s="21">
        <f>Urtabelle!D99</f>
        <v>0</v>
      </c>
      <c r="F229" s="20">
        <f t="shared" si="91"/>
        <v>0</v>
      </c>
      <c r="G229" s="21" t="str">
        <f>IF(ISNUMBER(Urtabelle!E99),Urtabelle!E99,"")</f>
        <v/>
      </c>
      <c r="H229" s="182">
        <f t="shared" si="92"/>
        <v>0</v>
      </c>
      <c r="I229" s="19" t="str">
        <f>IF(ISNUMBER(Urtabelle!F99),Urtabelle!F99,"")</f>
        <v/>
      </c>
      <c r="J229" s="182">
        <f t="shared" si="93"/>
        <v>0</v>
      </c>
      <c r="K229" s="17">
        <f>Urtabelle!G99</f>
        <v>0</v>
      </c>
      <c r="L229" s="18">
        <f t="shared" si="94"/>
        <v>0</v>
      </c>
      <c r="M229" s="75">
        <f>SUM(D229+F229+H229+J229+L229)</f>
        <v>0</v>
      </c>
      <c r="N229" s="64"/>
    </row>
    <row r="230" spans="1:14" ht="15" customHeight="1" x14ac:dyDescent="0.2">
      <c r="A230" s="64"/>
      <c r="B230" s="111"/>
      <c r="C230" s="61"/>
      <c r="D230" s="114">
        <f t="shared" si="90"/>
        <v>0</v>
      </c>
      <c r="E230" s="115"/>
      <c r="F230" s="118">
        <f t="shared" si="91"/>
        <v>0</v>
      </c>
      <c r="G230" s="188"/>
      <c r="H230" s="191">
        <f t="shared" si="92"/>
        <v>0</v>
      </c>
      <c r="I230" s="116"/>
      <c r="J230" s="191">
        <f t="shared" si="93"/>
        <v>0</v>
      </c>
      <c r="K230" s="117"/>
      <c r="L230" s="119">
        <f t="shared" si="94"/>
        <v>0</v>
      </c>
      <c r="M230" s="64"/>
      <c r="N230" s="64"/>
    </row>
    <row r="231" spans="1:14" ht="20.25" x14ac:dyDescent="0.3">
      <c r="A231" s="71"/>
      <c r="B231" s="112"/>
      <c r="C231" s="67">
        <f>Urtabelle!H100</f>
        <v>0</v>
      </c>
      <c r="D231" s="71"/>
      <c r="E231" s="71"/>
      <c r="F231" s="71"/>
      <c r="G231" s="187"/>
      <c r="H231" s="69">
        <f>SUM(M237:M241)-MIN(M237:M241)</f>
        <v>0</v>
      </c>
      <c r="I231" s="70" t="s">
        <v>2</v>
      </c>
      <c r="J231" s="71"/>
      <c r="K231" s="71"/>
      <c r="L231" s="71"/>
      <c r="M231" s="71"/>
      <c r="N231" s="64"/>
    </row>
    <row r="232" spans="1:14" x14ac:dyDescent="0.2">
      <c r="A232" s="64"/>
      <c r="B232" s="111"/>
      <c r="C232" s="61"/>
      <c r="D232" s="64"/>
      <c r="E232" s="64"/>
      <c r="F232" s="64"/>
      <c r="G232" s="189"/>
      <c r="H232" s="64"/>
      <c r="I232" s="64"/>
      <c r="J232" s="64"/>
      <c r="K232" s="64"/>
      <c r="L232" s="64"/>
      <c r="M232" s="64"/>
      <c r="N232" s="64"/>
    </row>
    <row r="233" spans="1:14" ht="15.75" x14ac:dyDescent="0.25">
      <c r="A233" s="61"/>
      <c r="B233" s="106"/>
      <c r="C233" s="61"/>
      <c r="D233" s="61"/>
      <c r="E233" s="73"/>
      <c r="F233" s="61"/>
      <c r="G233" s="63"/>
      <c r="H233" s="61"/>
      <c r="I233" s="61"/>
      <c r="J233" s="61"/>
      <c r="K233" s="61"/>
      <c r="L233" s="61"/>
      <c r="M233" s="6" t="s">
        <v>0</v>
      </c>
      <c r="N233" s="64">
        <v>20</v>
      </c>
    </row>
    <row r="234" spans="1:14" ht="15.75" x14ac:dyDescent="0.25">
      <c r="A234" s="61"/>
      <c r="B234" s="107"/>
      <c r="C234" s="48" t="s">
        <v>5</v>
      </c>
      <c r="D234" s="6" t="s">
        <v>2</v>
      </c>
      <c r="E234" s="9" t="s">
        <v>4</v>
      </c>
      <c r="F234" s="6" t="s">
        <v>2</v>
      </c>
      <c r="G234" s="9" t="s">
        <v>164</v>
      </c>
      <c r="H234" s="6" t="s">
        <v>2</v>
      </c>
      <c r="I234" s="8" t="s">
        <v>3</v>
      </c>
      <c r="J234" s="6" t="s">
        <v>2</v>
      </c>
      <c r="K234" s="48" t="s">
        <v>1</v>
      </c>
      <c r="L234" s="6" t="s">
        <v>2</v>
      </c>
      <c r="M234" s="10" t="s">
        <v>6</v>
      </c>
      <c r="N234" s="64"/>
    </row>
    <row r="235" spans="1:14" ht="15.75" x14ac:dyDescent="0.25">
      <c r="A235" s="61"/>
      <c r="B235" s="108" t="s">
        <v>150</v>
      </c>
      <c r="C235" s="49" t="s">
        <v>11</v>
      </c>
      <c r="D235" s="10"/>
      <c r="E235" s="51" t="s">
        <v>9</v>
      </c>
      <c r="F235" s="10"/>
      <c r="G235" s="51" t="s">
        <v>10</v>
      </c>
      <c r="H235" s="10"/>
      <c r="I235" s="11" t="s">
        <v>8</v>
      </c>
      <c r="J235" s="10"/>
      <c r="K235" s="49" t="s">
        <v>7</v>
      </c>
      <c r="L235" s="10"/>
      <c r="M235" s="74"/>
      <c r="N235" s="64"/>
    </row>
    <row r="236" spans="1:14" ht="15.75" x14ac:dyDescent="0.25">
      <c r="A236" s="61"/>
      <c r="B236" s="109"/>
      <c r="C236" s="50"/>
      <c r="D236" s="12"/>
      <c r="E236" s="14" t="s">
        <v>13</v>
      </c>
      <c r="F236" s="12"/>
      <c r="G236" s="14" t="s">
        <v>13</v>
      </c>
      <c r="H236" s="12"/>
      <c r="I236" s="13" t="s">
        <v>12</v>
      </c>
      <c r="J236" s="12"/>
      <c r="K236" s="50"/>
      <c r="L236" s="12"/>
      <c r="M236" s="74"/>
      <c r="N236" s="64"/>
    </row>
    <row r="237" spans="1:14" ht="18" x14ac:dyDescent="0.25">
      <c r="A237" s="40" t="s">
        <v>14</v>
      </c>
      <c r="B237" s="110">
        <f>Urtabelle!B100</f>
        <v>0</v>
      </c>
      <c r="C237" s="17">
        <f>Urtabelle!C100</f>
        <v>0</v>
      </c>
      <c r="D237" s="113">
        <f t="shared" ref="D237:D242" si="95">C237</f>
        <v>0</v>
      </c>
      <c r="E237" s="21">
        <f>Urtabelle!D100</f>
        <v>0</v>
      </c>
      <c r="F237" s="20">
        <f t="shared" ref="F237:F242" si="96">(E237*100)/5</f>
        <v>0</v>
      </c>
      <c r="G237" s="21" t="str">
        <f>IF(ISNUMBER(Urtabelle!E100),Urtabelle!E100,"")</f>
        <v/>
      </c>
      <c r="H237" s="182">
        <f t="shared" ref="H237:H242" si="97">IF(ISNUMBER(G237),((G237)*100-50),0)</f>
        <v>0</v>
      </c>
      <c r="I237" s="19" t="str">
        <f>IF(ISNUMBER(Urtabelle!F100),Urtabelle!F100,"")</f>
        <v/>
      </c>
      <c r="J237" s="182">
        <f t="shared" ref="J237:J242" si="98">IF(ISNUMBER(I237),(15.8-I237)*50+10,0)</f>
        <v>0</v>
      </c>
      <c r="K237" s="17">
        <f>Urtabelle!G100</f>
        <v>0</v>
      </c>
      <c r="L237" s="18">
        <f t="shared" ref="L237:L242" si="99">K237*5</f>
        <v>0</v>
      </c>
      <c r="M237" s="75">
        <f>SUM(D237+F237+H237+J237+L237)</f>
        <v>0</v>
      </c>
      <c r="N237" s="64"/>
    </row>
    <row r="238" spans="1:14" ht="18" x14ac:dyDescent="0.25">
      <c r="A238" s="40" t="s">
        <v>15</v>
      </c>
      <c r="B238" s="110">
        <f>Urtabelle!B101</f>
        <v>0</v>
      </c>
      <c r="C238" s="17">
        <f>Urtabelle!C101</f>
        <v>0</v>
      </c>
      <c r="D238" s="113">
        <f t="shared" si="95"/>
        <v>0</v>
      </c>
      <c r="E238" s="21">
        <f>Urtabelle!D101</f>
        <v>0</v>
      </c>
      <c r="F238" s="20">
        <f t="shared" si="96"/>
        <v>0</v>
      </c>
      <c r="G238" s="21" t="str">
        <f>IF(ISNUMBER(Urtabelle!E101),Urtabelle!E101,"")</f>
        <v/>
      </c>
      <c r="H238" s="182">
        <f t="shared" si="97"/>
        <v>0</v>
      </c>
      <c r="I238" s="19" t="str">
        <f>IF(ISNUMBER(Urtabelle!F101),Urtabelle!F101,"")</f>
        <v/>
      </c>
      <c r="J238" s="182">
        <f t="shared" si="98"/>
        <v>0</v>
      </c>
      <c r="K238" s="17">
        <f>Urtabelle!G101</f>
        <v>0</v>
      </c>
      <c r="L238" s="18">
        <f t="shared" si="99"/>
        <v>0</v>
      </c>
      <c r="M238" s="75">
        <f>SUM(D238+F238+H238+J238+L238)</f>
        <v>0</v>
      </c>
      <c r="N238" s="64"/>
    </row>
    <row r="239" spans="1:14" ht="18" x14ac:dyDescent="0.25">
      <c r="A239" s="40" t="s">
        <v>16</v>
      </c>
      <c r="B239" s="110">
        <f>Urtabelle!B102</f>
        <v>0</v>
      </c>
      <c r="C239" s="17">
        <f>Urtabelle!C102</f>
        <v>0</v>
      </c>
      <c r="D239" s="113">
        <f t="shared" si="95"/>
        <v>0</v>
      </c>
      <c r="E239" s="21">
        <f>Urtabelle!D102</f>
        <v>0</v>
      </c>
      <c r="F239" s="20">
        <f t="shared" si="96"/>
        <v>0</v>
      </c>
      <c r="G239" s="21" t="str">
        <f>IF(ISNUMBER(Urtabelle!E102),Urtabelle!E102,"")</f>
        <v/>
      </c>
      <c r="H239" s="182">
        <f t="shared" si="97"/>
        <v>0</v>
      </c>
      <c r="I239" s="19" t="str">
        <f>IF(ISNUMBER(Urtabelle!F102),Urtabelle!F102,"")</f>
        <v/>
      </c>
      <c r="J239" s="182">
        <f t="shared" si="98"/>
        <v>0</v>
      </c>
      <c r="K239" s="17">
        <f>Urtabelle!G102</f>
        <v>0</v>
      </c>
      <c r="L239" s="18">
        <f t="shared" si="99"/>
        <v>0</v>
      </c>
      <c r="M239" s="75">
        <f>SUM(D239+F239+H239+J239+L239)</f>
        <v>0</v>
      </c>
      <c r="N239" s="64"/>
    </row>
    <row r="240" spans="1:14" ht="18" x14ac:dyDescent="0.25">
      <c r="A240" s="40" t="s">
        <v>17</v>
      </c>
      <c r="B240" s="110">
        <f>Urtabelle!B103</f>
        <v>0</v>
      </c>
      <c r="C240" s="17">
        <f>Urtabelle!C103</f>
        <v>0</v>
      </c>
      <c r="D240" s="113">
        <f t="shared" si="95"/>
        <v>0</v>
      </c>
      <c r="E240" s="21">
        <f>Urtabelle!D103</f>
        <v>0</v>
      </c>
      <c r="F240" s="20">
        <f t="shared" si="96"/>
        <v>0</v>
      </c>
      <c r="G240" s="21" t="str">
        <f>IF(ISNUMBER(Urtabelle!E103),Urtabelle!E103,"")</f>
        <v/>
      </c>
      <c r="H240" s="182">
        <f t="shared" si="97"/>
        <v>0</v>
      </c>
      <c r="I240" s="19" t="str">
        <f>IF(ISNUMBER(Urtabelle!F103),Urtabelle!F103,"")</f>
        <v/>
      </c>
      <c r="J240" s="182">
        <f t="shared" si="98"/>
        <v>0</v>
      </c>
      <c r="K240" s="17">
        <f>Urtabelle!G103</f>
        <v>0</v>
      </c>
      <c r="L240" s="18">
        <f t="shared" si="99"/>
        <v>0</v>
      </c>
      <c r="M240" s="75">
        <f>SUM(D240+F240+H240+J240+L240)</f>
        <v>0</v>
      </c>
      <c r="N240" s="64"/>
    </row>
    <row r="241" spans="1:14" ht="18" x14ac:dyDescent="0.25">
      <c r="A241" s="40" t="s">
        <v>18</v>
      </c>
      <c r="B241" s="110">
        <f>Urtabelle!B104</f>
        <v>0</v>
      </c>
      <c r="C241" s="17">
        <f>Urtabelle!C104</f>
        <v>0</v>
      </c>
      <c r="D241" s="113">
        <f t="shared" si="95"/>
        <v>0</v>
      </c>
      <c r="E241" s="21">
        <f>Urtabelle!D104</f>
        <v>0</v>
      </c>
      <c r="F241" s="20">
        <f t="shared" si="96"/>
        <v>0</v>
      </c>
      <c r="G241" s="21" t="str">
        <f>IF(ISNUMBER(Urtabelle!E104),Urtabelle!E104,"")</f>
        <v/>
      </c>
      <c r="H241" s="182">
        <f t="shared" si="97"/>
        <v>0</v>
      </c>
      <c r="I241" s="19" t="str">
        <f>IF(ISNUMBER(Urtabelle!F104),Urtabelle!F104,"")</f>
        <v/>
      </c>
      <c r="J241" s="182">
        <f t="shared" si="98"/>
        <v>0</v>
      </c>
      <c r="K241" s="17">
        <f>Urtabelle!G104</f>
        <v>0</v>
      </c>
      <c r="L241" s="18">
        <f t="shared" si="99"/>
        <v>0</v>
      </c>
      <c r="M241" s="75">
        <f>SUM(D241+F241+H241+J241+L241)</f>
        <v>0</v>
      </c>
      <c r="N241" s="64"/>
    </row>
    <row r="242" spans="1:14" ht="15" customHeight="1" x14ac:dyDescent="0.2">
      <c r="A242" s="64"/>
      <c r="B242" s="111"/>
      <c r="C242" s="61"/>
      <c r="D242" s="114">
        <f t="shared" si="95"/>
        <v>0</v>
      </c>
      <c r="E242" s="115"/>
      <c r="F242" s="118">
        <f t="shared" si="96"/>
        <v>0</v>
      </c>
      <c r="G242" s="188"/>
      <c r="H242" s="191">
        <f t="shared" si="97"/>
        <v>0</v>
      </c>
      <c r="I242" s="116"/>
      <c r="J242" s="191">
        <f t="shared" si="98"/>
        <v>0</v>
      </c>
      <c r="K242" s="117"/>
      <c r="L242" s="119">
        <f t="shared" si="99"/>
        <v>0</v>
      </c>
      <c r="M242" s="64"/>
      <c r="N242" s="64"/>
    </row>
    <row r="243" spans="1:14" ht="20.25" x14ac:dyDescent="0.3">
      <c r="A243" s="71"/>
      <c r="B243" s="112"/>
      <c r="C243" s="67">
        <f>Urtabelle!H105</f>
        <v>0</v>
      </c>
      <c r="D243" s="71"/>
      <c r="E243" s="71"/>
      <c r="F243" s="71"/>
      <c r="G243" s="187"/>
      <c r="H243" s="69">
        <f>SUM(M249:M253)-MIN(M249:M253)</f>
        <v>0</v>
      </c>
      <c r="I243" s="70" t="s">
        <v>2</v>
      </c>
      <c r="J243" s="71"/>
      <c r="K243" s="71"/>
      <c r="L243" s="71"/>
      <c r="M243" s="71"/>
      <c r="N243" s="64"/>
    </row>
    <row r="244" spans="1:14" x14ac:dyDescent="0.2">
      <c r="A244" s="64"/>
      <c r="B244" s="111"/>
      <c r="C244" s="61"/>
      <c r="D244" s="64"/>
      <c r="E244" s="64"/>
      <c r="F244" s="64"/>
      <c r="G244" s="189"/>
      <c r="H244" s="64"/>
      <c r="I244" s="64"/>
      <c r="J244" s="64"/>
      <c r="K244" s="64"/>
      <c r="L244" s="64"/>
      <c r="M244" s="64"/>
      <c r="N244" s="64"/>
    </row>
    <row r="245" spans="1:14" ht="15.75" x14ac:dyDescent="0.25">
      <c r="A245" s="61"/>
      <c r="B245" s="106"/>
      <c r="C245" s="61"/>
      <c r="D245" s="61"/>
      <c r="E245" s="73"/>
      <c r="F245" s="61"/>
      <c r="G245" s="63"/>
      <c r="H245" s="61"/>
      <c r="I245" s="61"/>
      <c r="J245" s="61"/>
      <c r="K245" s="61"/>
      <c r="L245" s="61"/>
      <c r="M245" s="6" t="s">
        <v>0</v>
      </c>
      <c r="N245" s="64">
        <v>21</v>
      </c>
    </row>
    <row r="246" spans="1:14" ht="15.75" x14ac:dyDescent="0.25">
      <c r="A246" s="61"/>
      <c r="B246" s="107"/>
      <c r="C246" s="48" t="s">
        <v>5</v>
      </c>
      <c r="D246" s="6" t="s">
        <v>2</v>
      </c>
      <c r="E246" s="9" t="s">
        <v>4</v>
      </c>
      <c r="F246" s="6" t="s">
        <v>2</v>
      </c>
      <c r="G246" s="9" t="s">
        <v>164</v>
      </c>
      <c r="H246" s="6" t="s">
        <v>2</v>
      </c>
      <c r="I246" s="8" t="s">
        <v>3</v>
      </c>
      <c r="J246" s="6" t="s">
        <v>2</v>
      </c>
      <c r="K246" s="48" t="s">
        <v>1</v>
      </c>
      <c r="L246" s="6" t="s">
        <v>2</v>
      </c>
      <c r="M246" s="10" t="s">
        <v>6</v>
      </c>
      <c r="N246" s="64"/>
    </row>
    <row r="247" spans="1:14" ht="15.75" x14ac:dyDescent="0.25">
      <c r="A247" s="61"/>
      <c r="B247" s="108" t="s">
        <v>150</v>
      </c>
      <c r="C247" s="49" t="s">
        <v>11</v>
      </c>
      <c r="D247" s="10"/>
      <c r="E247" s="51" t="s">
        <v>9</v>
      </c>
      <c r="F247" s="10"/>
      <c r="G247" s="51" t="s">
        <v>10</v>
      </c>
      <c r="H247" s="10"/>
      <c r="I247" s="11" t="s">
        <v>8</v>
      </c>
      <c r="J247" s="10"/>
      <c r="K247" s="49" t="s">
        <v>7</v>
      </c>
      <c r="L247" s="10"/>
      <c r="M247" s="74"/>
      <c r="N247" s="64"/>
    </row>
    <row r="248" spans="1:14" ht="15.75" x14ac:dyDescent="0.25">
      <c r="A248" s="61"/>
      <c r="B248" s="109"/>
      <c r="C248" s="50"/>
      <c r="D248" s="12"/>
      <c r="E248" s="14" t="s">
        <v>13</v>
      </c>
      <c r="F248" s="12"/>
      <c r="G248" s="14" t="s">
        <v>13</v>
      </c>
      <c r="H248" s="12"/>
      <c r="I248" s="13" t="s">
        <v>12</v>
      </c>
      <c r="J248" s="12"/>
      <c r="K248" s="50"/>
      <c r="L248" s="12"/>
      <c r="M248" s="74"/>
      <c r="N248" s="64"/>
    </row>
    <row r="249" spans="1:14" ht="18" x14ac:dyDescent="0.25">
      <c r="A249" s="40" t="s">
        <v>14</v>
      </c>
      <c r="B249" s="110">
        <f>Urtabelle!B105</f>
        <v>0</v>
      </c>
      <c r="C249" s="17">
        <f>Urtabelle!C105</f>
        <v>0</v>
      </c>
      <c r="D249" s="113">
        <f t="shared" ref="D249:D254" si="100">C249</f>
        <v>0</v>
      </c>
      <c r="E249" s="21">
        <f>Urtabelle!D105</f>
        <v>0</v>
      </c>
      <c r="F249" s="20">
        <f t="shared" ref="F249:F254" si="101">(E249*100)/5</f>
        <v>0</v>
      </c>
      <c r="G249" s="21" t="str">
        <f>IF(ISNUMBER(Urtabelle!E105),Urtabelle!E105,"")</f>
        <v/>
      </c>
      <c r="H249" s="182">
        <f t="shared" ref="H249:H254" si="102">IF(ISNUMBER(G249),((G249)*100-50),0)</f>
        <v>0</v>
      </c>
      <c r="I249" s="19" t="str">
        <f>IF(ISNUMBER(Urtabelle!F105),Urtabelle!F105,"")</f>
        <v/>
      </c>
      <c r="J249" s="182">
        <f t="shared" ref="J249:J254" si="103">IF(ISNUMBER(I249),(15.8-I249)*50+10,0)</f>
        <v>0</v>
      </c>
      <c r="K249" s="17">
        <f>Urtabelle!G105</f>
        <v>0</v>
      </c>
      <c r="L249" s="18">
        <f t="shared" ref="L249:L254" si="104">K249*5</f>
        <v>0</v>
      </c>
      <c r="M249" s="75">
        <f>SUM(D249+F249+H249+J249+L249)</f>
        <v>0</v>
      </c>
      <c r="N249" s="64"/>
    </row>
    <row r="250" spans="1:14" ht="18" x14ac:dyDescent="0.25">
      <c r="A250" s="40" t="s">
        <v>15</v>
      </c>
      <c r="B250" s="110">
        <f>Urtabelle!B106</f>
        <v>0</v>
      </c>
      <c r="C250" s="17">
        <f>Urtabelle!C106</f>
        <v>0</v>
      </c>
      <c r="D250" s="113">
        <f t="shared" si="100"/>
        <v>0</v>
      </c>
      <c r="E250" s="21">
        <f>Urtabelle!D106</f>
        <v>0</v>
      </c>
      <c r="F250" s="20">
        <f t="shared" si="101"/>
        <v>0</v>
      </c>
      <c r="G250" s="21" t="str">
        <f>IF(ISNUMBER(Urtabelle!E106),Urtabelle!E106,"")</f>
        <v/>
      </c>
      <c r="H250" s="182">
        <f t="shared" si="102"/>
        <v>0</v>
      </c>
      <c r="I250" s="19" t="str">
        <f>IF(ISNUMBER(Urtabelle!F106),Urtabelle!F106,"")</f>
        <v/>
      </c>
      <c r="J250" s="182">
        <f t="shared" si="103"/>
        <v>0</v>
      </c>
      <c r="K250" s="17">
        <f>Urtabelle!G106</f>
        <v>0</v>
      </c>
      <c r="L250" s="18">
        <f t="shared" si="104"/>
        <v>0</v>
      </c>
      <c r="M250" s="75">
        <f>SUM(D250+F250+H250+J250+L250)</f>
        <v>0</v>
      </c>
      <c r="N250" s="64"/>
    </row>
    <row r="251" spans="1:14" ht="18" x14ac:dyDescent="0.25">
      <c r="A251" s="40" t="s">
        <v>16</v>
      </c>
      <c r="B251" s="110">
        <f>Urtabelle!B107</f>
        <v>0</v>
      </c>
      <c r="C251" s="17">
        <f>Urtabelle!C107</f>
        <v>0</v>
      </c>
      <c r="D251" s="113">
        <f t="shared" si="100"/>
        <v>0</v>
      </c>
      <c r="E251" s="21">
        <f>Urtabelle!D107</f>
        <v>0</v>
      </c>
      <c r="F251" s="20">
        <f t="shared" si="101"/>
        <v>0</v>
      </c>
      <c r="G251" s="21" t="str">
        <f>IF(ISNUMBER(Urtabelle!E107),Urtabelle!E107,"")</f>
        <v/>
      </c>
      <c r="H251" s="182">
        <f t="shared" si="102"/>
        <v>0</v>
      </c>
      <c r="I251" s="19" t="str">
        <f>IF(ISNUMBER(Urtabelle!F107),Urtabelle!F107,"")</f>
        <v/>
      </c>
      <c r="J251" s="182">
        <f t="shared" si="103"/>
        <v>0</v>
      </c>
      <c r="K251" s="17">
        <f>Urtabelle!G107</f>
        <v>0</v>
      </c>
      <c r="L251" s="18">
        <f t="shared" si="104"/>
        <v>0</v>
      </c>
      <c r="M251" s="75">
        <f>SUM(D251+F251+H251+J251+L251)</f>
        <v>0</v>
      </c>
      <c r="N251" s="64"/>
    </row>
    <row r="252" spans="1:14" ht="18" x14ac:dyDescent="0.25">
      <c r="A252" s="40" t="s">
        <v>17</v>
      </c>
      <c r="B252" s="110">
        <f>Urtabelle!B108</f>
        <v>0</v>
      </c>
      <c r="C252" s="17">
        <f>Urtabelle!C108</f>
        <v>0</v>
      </c>
      <c r="D252" s="113">
        <f t="shared" si="100"/>
        <v>0</v>
      </c>
      <c r="E252" s="21">
        <f>Urtabelle!D108</f>
        <v>0</v>
      </c>
      <c r="F252" s="20">
        <f t="shared" si="101"/>
        <v>0</v>
      </c>
      <c r="G252" s="21" t="str">
        <f>IF(ISNUMBER(Urtabelle!E108),Urtabelle!E108,"")</f>
        <v/>
      </c>
      <c r="H252" s="182">
        <f t="shared" si="102"/>
        <v>0</v>
      </c>
      <c r="I252" s="19" t="str">
        <f>IF(ISNUMBER(Urtabelle!F108),Urtabelle!F108,"")</f>
        <v/>
      </c>
      <c r="J252" s="182">
        <f t="shared" si="103"/>
        <v>0</v>
      </c>
      <c r="K252" s="17">
        <f>Urtabelle!G108</f>
        <v>0</v>
      </c>
      <c r="L252" s="18">
        <f t="shared" si="104"/>
        <v>0</v>
      </c>
      <c r="M252" s="75">
        <f>SUM(D252+F252+H252+J252+L252)</f>
        <v>0</v>
      </c>
      <c r="N252" s="64"/>
    </row>
    <row r="253" spans="1:14" ht="18" x14ac:dyDescent="0.25">
      <c r="A253" s="40" t="s">
        <v>18</v>
      </c>
      <c r="B253" s="110">
        <f>Urtabelle!B109</f>
        <v>0</v>
      </c>
      <c r="C253" s="17">
        <f>Urtabelle!C109</f>
        <v>0</v>
      </c>
      <c r="D253" s="113">
        <f t="shared" si="100"/>
        <v>0</v>
      </c>
      <c r="E253" s="21">
        <f>Urtabelle!D109</f>
        <v>0</v>
      </c>
      <c r="F253" s="20">
        <f t="shared" si="101"/>
        <v>0</v>
      </c>
      <c r="G253" s="21" t="str">
        <f>IF(ISNUMBER(Urtabelle!E109),Urtabelle!E109,"")</f>
        <v/>
      </c>
      <c r="H253" s="182">
        <f t="shared" si="102"/>
        <v>0</v>
      </c>
      <c r="I253" s="19" t="str">
        <f>IF(ISNUMBER(Urtabelle!F109),Urtabelle!F109,"")</f>
        <v/>
      </c>
      <c r="J253" s="182">
        <f t="shared" si="103"/>
        <v>0</v>
      </c>
      <c r="K253" s="17">
        <f>Urtabelle!G109</f>
        <v>0</v>
      </c>
      <c r="L253" s="18">
        <f t="shared" si="104"/>
        <v>0</v>
      </c>
      <c r="M253" s="75">
        <f>SUM(D253+F253+H253+J253+L253)</f>
        <v>0</v>
      </c>
      <c r="N253" s="64"/>
    </row>
    <row r="254" spans="1:14" ht="15" customHeight="1" x14ac:dyDescent="0.2">
      <c r="A254" s="64"/>
      <c r="B254" s="111"/>
      <c r="C254" s="61"/>
      <c r="D254" s="114">
        <f t="shared" si="100"/>
        <v>0</v>
      </c>
      <c r="E254" s="115"/>
      <c r="F254" s="118">
        <f t="shared" si="101"/>
        <v>0</v>
      </c>
      <c r="G254" s="188"/>
      <c r="H254" s="191">
        <f t="shared" si="102"/>
        <v>0</v>
      </c>
      <c r="I254" s="116"/>
      <c r="J254" s="191">
        <f t="shared" si="103"/>
        <v>0</v>
      </c>
      <c r="K254" s="117"/>
      <c r="L254" s="119">
        <f t="shared" si="104"/>
        <v>0</v>
      </c>
      <c r="M254" s="64"/>
      <c r="N254" s="64"/>
    </row>
    <row r="255" spans="1:14" ht="20.25" x14ac:dyDescent="0.3">
      <c r="A255" s="71"/>
      <c r="B255" s="112"/>
      <c r="C255" s="67">
        <f>Urtabelle!H110</f>
        <v>0</v>
      </c>
      <c r="D255" s="71"/>
      <c r="E255" s="71"/>
      <c r="F255" s="71"/>
      <c r="G255" s="187"/>
      <c r="H255" s="69">
        <f>SUM(M261:M265)-MIN(M261:M265)</f>
        <v>0</v>
      </c>
      <c r="I255" s="70" t="s">
        <v>2</v>
      </c>
      <c r="J255" s="71"/>
      <c r="K255" s="71"/>
      <c r="L255" s="71"/>
      <c r="M255" s="71"/>
      <c r="N255" s="64"/>
    </row>
    <row r="256" spans="1:14" x14ac:dyDescent="0.2">
      <c r="A256" s="64"/>
      <c r="B256" s="111"/>
      <c r="C256" s="61"/>
      <c r="D256" s="64"/>
      <c r="E256" s="64"/>
      <c r="F256" s="64"/>
      <c r="G256" s="189"/>
      <c r="H256" s="64"/>
      <c r="I256" s="64"/>
      <c r="J256" s="64"/>
      <c r="K256" s="64"/>
      <c r="L256" s="64"/>
      <c r="M256" s="64"/>
      <c r="N256" s="64"/>
    </row>
    <row r="257" spans="1:14" ht="15.75" x14ac:dyDescent="0.25">
      <c r="A257" s="61"/>
      <c r="B257" s="106"/>
      <c r="C257" s="61"/>
      <c r="D257" s="61"/>
      <c r="E257" s="73"/>
      <c r="F257" s="61"/>
      <c r="G257" s="63"/>
      <c r="H257" s="61"/>
      <c r="I257" s="61"/>
      <c r="J257" s="61"/>
      <c r="K257" s="61"/>
      <c r="L257" s="61"/>
      <c r="M257" s="6" t="s">
        <v>0</v>
      </c>
      <c r="N257" s="64">
        <v>22</v>
      </c>
    </row>
    <row r="258" spans="1:14" ht="15.75" x14ac:dyDescent="0.25">
      <c r="A258" s="61"/>
      <c r="B258" s="107"/>
      <c r="C258" s="48" t="s">
        <v>5</v>
      </c>
      <c r="D258" s="6" t="s">
        <v>2</v>
      </c>
      <c r="E258" s="9" t="s">
        <v>4</v>
      </c>
      <c r="F258" s="6" t="s">
        <v>2</v>
      </c>
      <c r="G258" s="9" t="s">
        <v>164</v>
      </c>
      <c r="H258" s="6" t="s">
        <v>2</v>
      </c>
      <c r="I258" s="8" t="s">
        <v>3</v>
      </c>
      <c r="J258" s="6" t="s">
        <v>2</v>
      </c>
      <c r="K258" s="48" t="s">
        <v>1</v>
      </c>
      <c r="L258" s="6" t="s">
        <v>2</v>
      </c>
      <c r="M258" s="10" t="s">
        <v>6</v>
      </c>
      <c r="N258" s="64"/>
    </row>
    <row r="259" spans="1:14" ht="15.75" x14ac:dyDescent="0.25">
      <c r="A259" s="61"/>
      <c r="B259" s="108" t="s">
        <v>150</v>
      </c>
      <c r="C259" s="49" t="s">
        <v>11</v>
      </c>
      <c r="D259" s="10"/>
      <c r="E259" s="51" t="s">
        <v>9</v>
      </c>
      <c r="F259" s="10"/>
      <c r="G259" s="51" t="s">
        <v>10</v>
      </c>
      <c r="H259" s="10"/>
      <c r="I259" s="11" t="s">
        <v>8</v>
      </c>
      <c r="J259" s="10"/>
      <c r="K259" s="49" t="s">
        <v>7</v>
      </c>
      <c r="L259" s="10"/>
      <c r="M259" s="74"/>
      <c r="N259" s="64"/>
    </row>
    <row r="260" spans="1:14" ht="15.75" x14ac:dyDescent="0.25">
      <c r="A260" s="61"/>
      <c r="B260" s="109"/>
      <c r="C260" s="50"/>
      <c r="D260" s="12"/>
      <c r="E260" s="14" t="s">
        <v>13</v>
      </c>
      <c r="F260" s="12"/>
      <c r="G260" s="14" t="s">
        <v>13</v>
      </c>
      <c r="H260" s="12"/>
      <c r="I260" s="13" t="s">
        <v>12</v>
      </c>
      <c r="J260" s="12"/>
      <c r="K260" s="50"/>
      <c r="L260" s="12"/>
      <c r="M260" s="74"/>
      <c r="N260" s="64"/>
    </row>
    <row r="261" spans="1:14" ht="18" x14ac:dyDescent="0.25">
      <c r="A261" s="40" t="s">
        <v>14</v>
      </c>
      <c r="B261" s="110">
        <f>Urtabelle!B110</f>
        <v>0</v>
      </c>
      <c r="C261" s="17">
        <f>Urtabelle!C110</f>
        <v>0</v>
      </c>
      <c r="D261" s="113">
        <f t="shared" ref="D261:D266" si="105">C261</f>
        <v>0</v>
      </c>
      <c r="E261" s="21">
        <f>Urtabelle!D110</f>
        <v>0</v>
      </c>
      <c r="F261" s="20">
        <f t="shared" ref="F261:F266" si="106">(E261*100)/5</f>
        <v>0</v>
      </c>
      <c r="G261" s="21" t="str">
        <f>IF(ISNUMBER(Urtabelle!E110),Urtabelle!E110,"")</f>
        <v/>
      </c>
      <c r="H261" s="182">
        <f t="shared" ref="H261:H266" si="107">IF(ISNUMBER(G261),((G261)*100-50),0)</f>
        <v>0</v>
      </c>
      <c r="I261" s="19" t="str">
        <f>IF(ISNUMBER(Urtabelle!F110),Urtabelle!F110,"")</f>
        <v/>
      </c>
      <c r="J261" s="182">
        <f t="shared" ref="J261:J266" si="108">IF(ISNUMBER(I261),(15.8-I261)*50+10,0)</f>
        <v>0</v>
      </c>
      <c r="K261" s="17">
        <f>Urtabelle!G110</f>
        <v>0</v>
      </c>
      <c r="L261" s="18">
        <f t="shared" ref="L261:L266" si="109">K261*5</f>
        <v>0</v>
      </c>
      <c r="M261" s="75">
        <f>SUM(D261+F261+H261+J261+L261)</f>
        <v>0</v>
      </c>
      <c r="N261" s="64"/>
    </row>
    <row r="262" spans="1:14" ht="18" x14ac:dyDescent="0.25">
      <c r="A262" s="40" t="s">
        <v>15</v>
      </c>
      <c r="B262" s="110">
        <f>Urtabelle!B111</f>
        <v>0</v>
      </c>
      <c r="C262" s="17">
        <f>Urtabelle!C111</f>
        <v>0</v>
      </c>
      <c r="D262" s="113">
        <f t="shared" si="105"/>
        <v>0</v>
      </c>
      <c r="E262" s="21">
        <f>Urtabelle!D111</f>
        <v>0</v>
      </c>
      <c r="F262" s="20">
        <f t="shared" si="106"/>
        <v>0</v>
      </c>
      <c r="G262" s="21" t="str">
        <f>IF(ISNUMBER(Urtabelle!E111),Urtabelle!E111,"")</f>
        <v/>
      </c>
      <c r="H262" s="182">
        <f t="shared" si="107"/>
        <v>0</v>
      </c>
      <c r="I262" s="19" t="str">
        <f>IF(ISNUMBER(Urtabelle!F111),Urtabelle!F111,"")</f>
        <v/>
      </c>
      <c r="J262" s="182">
        <f t="shared" si="108"/>
        <v>0</v>
      </c>
      <c r="K262" s="17">
        <f>Urtabelle!G111</f>
        <v>0</v>
      </c>
      <c r="L262" s="18">
        <f t="shared" si="109"/>
        <v>0</v>
      </c>
      <c r="M262" s="75">
        <f>SUM(D262+F262+H262+J262+L262)</f>
        <v>0</v>
      </c>
      <c r="N262" s="64"/>
    </row>
    <row r="263" spans="1:14" ht="18" x14ac:dyDescent="0.25">
      <c r="A263" s="40" t="s">
        <v>16</v>
      </c>
      <c r="B263" s="110">
        <f>Urtabelle!B112</f>
        <v>0</v>
      </c>
      <c r="C263" s="17">
        <f>Urtabelle!C112</f>
        <v>0</v>
      </c>
      <c r="D263" s="113">
        <f t="shared" si="105"/>
        <v>0</v>
      </c>
      <c r="E263" s="21">
        <f>Urtabelle!D112</f>
        <v>0</v>
      </c>
      <c r="F263" s="20">
        <f t="shared" si="106"/>
        <v>0</v>
      </c>
      <c r="G263" s="21" t="str">
        <f>IF(ISNUMBER(Urtabelle!E112),Urtabelle!E112,"")</f>
        <v/>
      </c>
      <c r="H263" s="182">
        <f t="shared" si="107"/>
        <v>0</v>
      </c>
      <c r="I263" s="19" t="str">
        <f>IF(ISNUMBER(Urtabelle!F112),Urtabelle!F112,"")</f>
        <v/>
      </c>
      <c r="J263" s="182">
        <f t="shared" si="108"/>
        <v>0</v>
      </c>
      <c r="K263" s="17">
        <f>Urtabelle!G112</f>
        <v>0</v>
      </c>
      <c r="L263" s="18">
        <f t="shared" si="109"/>
        <v>0</v>
      </c>
      <c r="M263" s="75">
        <f>SUM(D263+F263+H263+J263+L263)</f>
        <v>0</v>
      </c>
      <c r="N263" s="64"/>
    </row>
    <row r="264" spans="1:14" ht="18" x14ac:dyDescent="0.25">
      <c r="A264" s="40" t="s">
        <v>17</v>
      </c>
      <c r="B264" s="110">
        <f>Urtabelle!B113</f>
        <v>0</v>
      </c>
      <c r="C264" s="17">
        <f>Urtabelle!C113</f>
        <v>0</v>
      </c>
      <c r="D264" s="113">
        <f t="shared" si="105"/>
        <v>0</v>
      </c>
      <c r="E264" s="21">
        <f>Urtabelle!D113</f>
        <v>0</v>
      </c>
      <c r="F264" s="20">
        <f t="shared" si="106"/>
        <v>0</v>
      </c>
      <c r="G264" s="21" t="str">
        <f>IF(ISNUMBER(Urtabelle!E113),Urtabelle!E113,"")</f>
        <v/>
      </c>
      <c r="H264" s="182">
        <f t="shared" si="107"/>
        <v>0</v>
      </c>
      <c r="I264" s="19" t="str">
        <f>IF(ISNUMBER(Urtabelle!F113),Urtabelle!F113,"")</f>
        <v/>
      </c>
      <c r="J264" s="182">
        <f t="shared" si="108"/>
        <v>0</v>
      </c>
      <c r="K264" s="17">
        <f>Urtabelle!G113</f>
        <v>0</v>
      </c>
      <c r="L264" s="18">
        <f t="shared" si="109"/>
        <v>0</v>
      </c>
      <c r="M264" s="75">
        <f>SUM(D264+F264+H264+J264+L264)</f>
        <v>0</v>
      </c>
      <c r="N264" s="64"/>
    </row>
    <row r="265" spans="1:14" ht="18" x14ac:dyDescent="0.25">
      <c r="A265" s="40" t="s">
        <v>18</v>
      </c>
      <c r="B265" s="110">
        <f>Urtabelle!B114</f>
        <v>0</v>
      </c>
      <c r="C265" s="17">
        <f>Urtabelle!C114</f>
        <v>0</v>
      </c>
      <c r="D265" s="113">
        <f t="shared" si="105"/>
        <v>0</v>
      </c>
      <c r="E265" s="21">
        <f>Urtabelle!D114</f>
        <v>0</v>
      </c>
      <c r="F265" s="20">
        <f t="shared" si="106"/>
        <v>0</v>
      </c>
      <c r="G265" s="21" t="str">
        <f>IF(ISNUMBER(Urtabelle!E114),Urtabelle!E114,"")</f>
        <v/>
      </c>
      <c r="H265" s="182">
        <f t="shared" si="107"/>
        <v>0</v>
      </c>
      <c r="I265" s="19" t="str">
        <f>IF(ISNUMBER(Urtabelle!F114),Urtabelle!F114,"")</f>
        <v/>
      </c>
      <c r="J265" s="182">
        <f t="shared" si="108"/>
        <v>0</v>
      </c>
      <c r="K265" s="17">
        <f>Urtabelle!G114</f>
        <v>0</v>
      </c>
      <c r="L265" s="18">
        <f t="shared" si="109"/>
        <v>0</v>
      </c>
      <c r="M265" s="75">
        <f>SUM(D265+F265+H265+J265+L265)</f>
        <v>0</v>
      </c>
      <c r="N265" s="64"/>
    </row>
    <row r="266" spans="1:14" ht="15" customHeight="1" x14ac:dyDescent="0.2">
      <c r="A266" s="64"/>
      <c r="B266" s="111"/>
      <c r="C266" s="61"/>
      <c r="D266" s="114">
        <f t="shared" si="105"/>
        <v>0</v>
      </c>
      <c r="E266" s="115"/>
      <c r="F266" s="118">
        <f t="shared" si="106"/>
        <v>0</v>
      </c>
      <c r="G266" s="188"/>
      <c r="H266" s="191">
        <f t="shared" si="107"/>
        <v>0</v>
      </c>
      <c r="I266" s="116"/>
      <c r="J266" s="191">
        <f t="shared" si="108"/>
        <v>0</v>
      </c>
      <c r="K266" s="117"/>
      <c r="L266" s="119">
        <f t="shared" si="109"/>
        <v>0</v>
      </c>
      <c r="M266" s="64"/>
      <c r="N266" s="64"/>
    </row>
    <row r="267" spans="1:14" ht="20.25" x14ac:dyDescent="0.3">
      <c r="A267" s="71"/>
      <c r="B267" s="112"/>
      <c r="C267" s="67">
        <f>Urtabelle!H115</f>
        <v>0</v>
      </c>
      <c r="D267" s="71"/>
      <c r="E267" s="71"/>
      <c r="F267" s="71"/>
      <c r="G267" s="187"/>
      <c r="H267" s="69">
        <f>SUM(M273:M277)-MIN(M273:M277)</f>
        <v>0</v>
      </c>
      <c r="I267" s="70" t="s">
        <v>2</v>
      </c>
      <c r="J267" s="71"/>
      <c r="K267" s="71"/>
      <c r="L267" s="71"/>
      <c r="M267" s="71"/>
      <c r="N267" s="64"/>
    </row>
    <row r="268" spans="1:14" x14ac:dyDescent="0.2">
      <c r="A268" s="64"/>
      <c r="B268" s="111"/>
      <c r="C268" s="61"/>
      <c r="D268" s="64"/>
      <c r="E268" s="64"/>
      <c r="F268" s="64"/>
      <c r="G268" s="189"/>
      <c r="H268" s="64"/>
      <c r="I268" s="64"/>
      <c r="J268" s="64"/>
      <c r="K268" s="64"/>
      <c r="L268" s="64"/>
      <c r="M268" s="64"/>
      <c r="N268" s="64"/>
    </row>
    <row r="269" spans="1:14" ht="15.75" x14ac:dyDescent="0.25">
      <c r="A269" s="61"/>
      <c r="B269" s="106"/>
      <c r="C269" s="61"/>
      <c r="D269" s="61"/>
      <c r="E269" s="73"/>
      <c r="F269" s="61"/>
      <c r="G269" s="63"/>
      <c r="H269" s="61"/>
      <c r="I269" s="61"/>
      <c r="J269" s="61"/>
      <c r="K269" s="61"/>
      <c r="L269" s="61"/>
      <c r="M269" s="6" t="s">
        <v>0</v>
      </c>
      <c r="N269" s="64">
        <v>23</v>
      </c>
    </row>
    <row r="270" spans="1:14" ht="15.75" x14ac:dyDescent="0.25">
      <c r="A270" s="61"/>
      <c r="B270" s="107"/>
      <c r="C270" s="48" t="s">
        <v>5</v>
      </c>
      <c r="D270" s="6" t="s">
        <v>2</v>
      </c>
      <c r="E270" s="9" t="s">
        <v>4</v>
      </c>
      <c r="F270" s="6" t="s">
        <v>2</v>
      </c>
      <c r="G270" s="9" t="s">
        <v>164</v>
      </c>
      <c r="H270" s="6" t="s">
        <v>2</v>
      </c>
      <c r="I270" s="8" t="s">
        <v>3</v>
      </c>
      <c r="J270" s="6" t="s">
        <v>2</v>
      </c>
      <c r="K270" s="48" t="s">
        <v>1</v>
      </c>
      <c r="L270" s="6" t="s">
        <v>2</v>
      </c>
      <c r="M270" s="10" t="s">
        <v>6</v>
      </c>
      <c r="N270" s="64"/>
    </row>
    <row r="271" spans="1:14" ht="15.75" x14ac:dyDescent="0.25">
      <c r="A271" s="61"/>
      <c r="B271" s="108" t="s">
        <v>150</v>
      </c>
      <c r="C271" s="49" t="s">
        <v>11</v>
      </c>
      <c r="D271" s="10"/>
      <c r="E271" s="51" t="s">
        <v>9</v>
      </c>
      <c r="F271" s="10"/>
      <c r="G271" s="51" t="s">
        <v>10</v>
      </c>
      <c r="H271" s="10"/>
      <c r="I271" s="11" t="s">
        <v>8</v>
      </c>
      <c r="J271" s="10"/>
      <c r="K271" s="49" t="s">
        <v>7</v>
      </c>
      <c r="L271" s="10"/>
      <c r="M271" s="74"/>
      <c r="N271" s="64"/>
    </row>
    <row r="272" spans="1:14" ht="15.75" x14ac:dyDescent="0.25">
      <c r="A272" s="61"/>
      <c r="B272" s="109"/>
      <c r="C272" s="50"/>
      <c r="D272" s="12"/>
      <c r="E272" s="14" t="s">
        <v>13</v>
      </c>
      <c r="F272" s="12"/>
      <c r="G272" s="14" t="s">
        <v>13</v>
      </c>
      <c r="H272" s="12"/>
      <c r="I272" s="13" t="s">
        <v>12</v>
      </c>
      <c r="J272" s="12"/>
      <c r="K272" s="50"/>
      <c r="L272" s="12"/>
      <c r="M272" s="74"/>
      <c r="N272" s="64"/>
    </row>
    <row r="273" spans="1:14" ht="18" x14ac:dyDescent="0.25">
      <c r="A273" s="40" t="s">
        <v>14</v>
      </c>
      <c r="B273" s="110">
        <f>Urtabelle!B115</f>
        <v>0</v>
      </c>
      <c r="C273" s="17">
        <f>Urtabelle!C115</f>
        <v>0</v>
      </c>
      <c r="D273" s="113">
        <f t="shared" ref="D273:D278" si="110">C273</f>
        <v>0</v>
      </c>
      <c r="E273" s="21">
        <f>Urtabelle!D115</f>
        <v>0</v>
      </c>
      <c r="F273" s="20">
        <f t="shared" ref="F273:F278" si="111">(E273*100)/5</f>
        <v>0</v>
      </c>
      <c r="G273" s="21" t="str">
        <f>IF(ISNUMBER(Urtabelle!E115),Urtabelle!E115,"")</f>
        <v/>
      </c>
      <c r="H273" s="182">
        <f t="shared" ref="H273:H278" si="112">IF(ISNUMBER(G273),((G273)*100-50),0)</f>
        <v>0</v>
      </c>
      <c r="I273" s="19" t="str">
        <f>IF(ISNUMBER(Urtabelle!F115),Urtabelle!F115,"")</f>
        <v/>
      </c>
      <c r="J273" s="182">
        <f t="shared" ref="J273:J278" si="113">IF(ISNUMBER(I273),(15.8-I273)*50+10,0)</f>
        <v>0</v>
      </c>
      <c r="K273" s="17">
        <f>Urtabelle!G115</f>
        <v>0</v>
      </c>
      <c r="L273" s="18">
        <f t="shared" ref="L273:L278" si="114">K273*5</f>
        <v>0</v>
      </c>
      <c r="M273" s="75">
        <f>SUM(D273+F273+H273+J273+L273)</f>
        <v>0</v>
      </c>
      <c r="N273" s="64"/>
    </row>
    <row r="274" spans="1:14" ht="18" x14ac:dyDescent="0.25">
      <c r="A274" s="40" t="s">
        <v>15</v>
      </c>
      <c r="B274" s="110">
        <f>Urtabelle!B116</f>
        <v>0</v>
      </c>
      <c r="C274" s="17">
        <f>Urtabelle!C116</f>
        <v>0</v>
      </c>
      <c r="D274" s="113">
        <f t="shared" si="110"/>
        <v>0</v>
      </c>
      <c r="E274" s="21">
        <f>Urtabelle!D116</f>
        <v>0</v>
      </c>
      <c r="F274" s="20">
        <f t="shared" si="111"/>
        <v>0</v>
      </c>
      <c r="G274" s="21" t="str">
        <f>IF(ISNUMBER(Urtabelle!E116),Urtabelle!E116,"")</f>
        <v/>
      </c>
      <c r="H274" s="182">
        <f t="shared" si="112"/>
        <v>0</v>
      </c>
      <c r="I274" s="19" t="str">
        <f>IF(ISNUMBER(Urtabelle!F116),Urtabelle!F116,"")</f>
        <v/>
      </c>
      <c r="J274" s="182">
        <f t="shared" si="113"/>
        <v>0</v>
      </c>
      <c r="K274" s="17">
        <f>Urtabelle!G116</f>
        <v>0</v>
      </c>
      <c r="L274" s="18">
        <f t="shared" si="114"/>
        <v>0</v>
      </c>
      <c r="M274" s="75">
        <f>SUM(D274+F274+H274+J274+L274)</f>
        <v>0</v>
      </c>
      <c r="N274" s="64"/>
    </row>
    <row r="275" spans="1:14" ht="18" x14ac:dyDescent="0.25">
      <c r="A275" s="40" t="s">
        <v>16</v>
      </c>
      <c r="B275" s="110">
        <f>Urtabelle!B117</f>
        <v>0</v>
      </c>
      <c r="C275" s="17">
        <f>Urtabelle!C117</f>
        <v>0</v>
      </c>
      <c r="D275" s="113">
        <f t="shared" si="110"/>
        <v>0</v>
      </c>
      <c r="E275" s="21">
        <f>Urtabelle!D117</f>
        <v>0</v>
      </c>
      <c r="F275" s="20">
        <f t="shared" si="111"/>
        <v>0</v>
      </c>
      <c r="G275" s="21" t="str">
        <f>IF(ISNUMBER(Urtabelle!E117),Urtabelle!E117,"")</f>
        <v/>
      </c>
      <c r="H275" s="182">
        <f t="shared" si="112"/>
        <v>0</v>
      </c>
      <c r="I275" s="19" t="str">
        <f>IF(ISNUMBER(Urtabelle!F117),Urtabelle!F117,"")</f>
        <v/>
      </c>
      <c r="J275" s="182">
        <f t="shared" si="113"/>
        <v>0</v>
      </c>
      <c r="K275" s="17">
        <f>Urtabelle!G117</f>
        <v>0</v>
      </c>
      <c r="L275" s="18">
        <f t="shared" si="114"/>
        <v>0</v>
      </c>
      <c r="M275" s="75">
        <f>SUM(D275+F275+H275+J275+L275)</f>
        <v>0</v>
      </c>
      <c r="N275" s="64"/>
    </row>
    <row r="276" spans="1:14" ht="18" x14ac:dyDescent="0.25">
      <c r="A276" s="40" t="s">
        <v>17</v>
      </c>
      <c r="B276" s="110">
        <f>Urtabelle!B118</f>
        <v>0</v>
      </c>
      <c r="C276" s="17">
        <f>Urtabelle!C118</f>
        <v>0</v>
      </c>
      <c r="D276" s="113">
        <f t="shared" si="110"/>
        <v>0</v>
      </c>
      <c r="E276" s="21">
        <f>Urtabelle!D118</f>
        <v>0</v>
      </c>
      <c r="F276" s="20">
        <f t="shared" si="111"/>
        <v>0</v>
      </c>
      <c r="G276" s="21" t="str">
        <f>IF(ISNUMBER(Urtabelle!E118),Urtabelle!E118,"")</f>
        <v/>
      </c>
      <c r="H276" s="182">
        <f t="shared" si="112"/>
        <v>0</v>
      </c>
      <c r="I276" s="19" t="str">
        <f>IF(ISNUMBER(Urtabelle!F118),Urtabelle!F118,"")</f>
        <v/>
      </c>
      <c r="J276" s="182">
        <f t="shared" si="113"/>
        <v>0</v>
      </c>
      <c r="K276" s="17">
        <f>Urtabelle!G118</f>
        <v>0</v>
      </c>
      <c r="L276" s="18">
        <f t="shared" si="114"/>
        <v>0</v>
      </c>
      <c r="M276" s="75">
        <f>SUM(D276+F276+H276+J276+L276)</f>
        <v>0</v>
      </c>
      <c r="N276" s="64"/>
    </row>
    <row r="277" spans="1:14" ht="18" x14ac:dyDescent="0.25">
      <c r="A277" s="40" t="s">
        <v>18</v>
      </c>
      <c r="B277" s="110">
        <f>Urtabelle!B119</f>
        <v>0</v>
      </c>
      <c r="C277" s="17">
        <f>Urtabelle!C119</f>
        <v>0</v>
      </c>
      <c r="D277" s="113">
        <f t="shared" si="110"/>
        <v>0</v>
      </c>
      <c r="E277" s="21">
        <f>Urtabelle!D119</f>
        <v>0</v>
      </c>
      <c r="F277" s="20">
        <f t="shared" si="111"/>
        <v>0</v>
      </c>
      <c r="G277" s="21" t="str">
        <f>IF(ISNUMBER(Urtabelle!E119),Urtabelle!E119,"")</f>
        <v/>
      </c>
      <c r="H277" s="182">
        <f t="shared" si="112"/>
        <v>0</v>
      </c>
      <c r="I277" s="19" t="str">
        <f>IF(ISNUMBER(Urtabelle!F119),Urtabelle!F119,"")</f>
        <v/>
      </c>
      <c r="J277" s="182">
        <f t="shared" si="113"/>
        <v>0</v>
      </c>
      <c r="K277" s="17">
        <f>Urtabelle!G119</f>
        <v>0</v>
      </c>
      <c r="L277" s="18">
        <f t="shared" si="114"/>
        <v>0</v>
      </c>
      <c r="M277" s="75">
        <f>SUM(D277+F277+H277+J277+L277)</f>
        <v>0</v>
      </c>
      <c r="N277" s="64"/>
    </row>
    <row r="278" spans="1:14" ht="15" customHeight="1" x14ac:dyDescent="0.2">
      <c r="A278" s="64"/>
      <c r="B278" s="111"/>
      <c r="C278" s="61"/>
      <c r="D278" s="114">
        <f t="shared" si="110"/>
        <v>0</v>
      </c>
      <c r="E278" s="115"/>
      <c r="F278" s="118">
        <f t="shared" si="111"/>
        <v>0</v>
      </c>
      <c r="G278" s="188"/>
      <c r="H278" s="191">
        <f t="shared" si="112"/>
        <v>0</v>
      </c>
      <c r="I278" s="116"/>
      <c r="J278" s="191">
        <f t="shared" si="113"/>
        <v>0</v>
      </c>
      <c r="K278" s="117"/>
      <c r="L278" s="119">
        <f t="shared" si="114"/>
        <v>0</v>
      </c>
      <c r="M278" s="64"/>
      <c r="N278" s="64"/>
    </row>
    <row r="279" spans="1:14" ht="20.25" x14ac:dyDescent="0.3">
      <c r="A279" s="71"/>
      <c r="B279" s="112"/>
      <c r="C279" s="67">
        <f>Urtabelle!H120</f>
        <v>0</v>
      </c>
      <c r="D279" s="71"/>
      <c r="E279" s="71"/>
      <c r="F279" s="71"/>
      <c r="G279" s="187"/>
      <c r="H279" s="69">
        <f>SUM(M285:M289)-MIN(M285:M289)</f>
        <v>0</v>
      </c>
      <c r="I279" s="70" t="s">
        <v>2</v>
      </c>
      <c r="J279" s="71"/>
      <c r="K279" s="71"/>
      <c r="L279" s="71"/>
      <c r="M279" s="71"/>
      <c r="N279" s="64"/>
    </row>
    <row r="280" spans="1:14" x14ac:dyDescent="0.2">
      <c r="A280" s="64"/>
      <c r="B280" s="111"/>
      <c r="C280" s="61"/>
      <c r="D280" s="64"/>
      <c r="E280" s="64"/>
      <c r="F280" s="64"/>
      <c r="G280" s="189"/>
      <c r="H280" s="64"/>
      <c r="I280" s="64"/>
      <c r="J280" s="64"/>
      <c r="K280" s="64"/>
      <c r="L280" s="64"/>
      <c r="M280" s="64"/>
      <c r="N280" s="64"/>
    </row>
    <row r="281" spans="1:14" ht="15.75" x14ac:dyDescent="0.25">
      <c r="A281" s="61"/>
      <c r="B281" s="106"/>
      <c r="C281" s="61"/>
      <c r="D281" s="61"/>
      <c r="E281" s="73"/>
      <c r="F281" s="61"/>
      <c r="G281" s="63"/>
      <c r="H281" s="61"/>
      <c r="I281" s="61"/>
      <c r="J281" s="61"/>
      <c r="K281" s="61"/>
      <c r="L281" s="61"/>
      <c r="M281" s="6" t="s">
        <v>0</v>
      </c>
      <c r="N281" s="64">
        <v>24</v>
      </c>
    </row>
    <row r="282" spans="1:14" ht="15.75" x14ac:dyDescent="0.25">
      <c r="A282" s="61"/>
      <c r="B282" s="107"/>
      <c r="C282" s="48" t="s">
        <v>5</v>
      </c>
      <c r="D282" s="6" t="s">
        <v>2</v>
      </c>
      <c r="E282" s="9" t="s">
        <v>4</v>
      </c>
      <c r="F282" s="6" t="s">
        <v>2</v>
      </c>
      <c r="G282" s="9" t="s">
        <v>164</v>
      </c>
      <c r="H282" s="6" t="s">
        <v>2</v>
      </c>
      <c r="I282" s="8" t="s">
        <v>3</v>
      </c>
      <c r="J282" s="6" t="s">
        <v>2</v>
      </c>
      <c r="K282" s="48" t="s">
        <v>1</v>
      </c>
      <c r="L282" s="6" t="s">
        <v>2</v>
      </c>
      <c r="M282" s="10" t="s">
        <v>6</v>
      </c>
      <c r="N282" s="64"/>
    </row>
    <row r="283" spans="1:14" ht="15.75" x14ac:dyDescent="0.25">
      <c r="A283" s="61"/>
      <c r="B283" s="108" t="s">
        <v>150</v>
      </c>
      <c r="C283" s="49" t="s">
        <v>11</v>
      </c>
      <c r="D283" s="10"/>
      <c r="E283" s="51" t="s">
        <v>9</v>
      </c>
      <c r="F283" s="10"/>
      <c r="G283" s="51" t="s">
        <v>10</v>
      </c>
      <c r="H283" s="10"/>
      <c r="I283" s="11" t="s">
        <v>8</v>
      </c>
      <c r="J283" s="10"/>
      <c r="K283" s="49" t="s">
        <v>7</v>
      </c>
      <c r="L283" s="10"/>
      <c r="M283" s="74"/>
      <c r="N283" s="64"/>
    </row>
    <row r="284" spans="1:14" ht="15.75" x14ac:dyDescent="0.25">
      <c r="A284" s="61"/>
      <c r="B284" s="109"/>
      <c r="C284" s="50"/>
      <c r="D284" s="12"/>
      <c r="E284" s="14" t="s">
        <v>13</v>
      </c>
      <c r="F284" s="12"/>
      <c r="G284" s="14" t="s">
        <v>13</v>
      </c>
      <c r="H284" s="12"/>
      <c r="I284" s="13" t="s">
        <v>12</v>
      </c>
      <c r="J284" s="12"/>
      <c r="K284" s="50"/>
      <c r="L284" s="12"/>
      <c r="M284" s="74"/>
      <c r="N284" s="64"/>
    </row>
    <row r="285" spans="1:14" ht="18" x14ac:dyDescent="0.25">
      <c r="A285" s="40" t="s">
        <v>14</v>
      </c>
      <c r="B285" s="110">
        <f>Urtabelle!B120</f>
        <v>0</v>
      </c>
      <c r="C285" s="17">
        <f>Urtabelle!C120</f>
        <v>0</v>
      </c>
      <c r="D285" s="113">
        <f t="shared" ref="D285:D290" si="115">C285</f>
        <v>0</v>
      </c>
      <c r="E285" s="21">
        <f>Urtabelle!D120</f>
        <v>0</v>
      </c>
      <c r="F285" s="20">
        <f t="shared" ref="F285:F290" si="116">(E285*100)/5</f>
        <v>0</v>
      </c>
      <c r="G285" s="21" t="str">
        <f>IF(ISNUMBER(Urtabelle!E120),Urtabelle!E120,"")</f>
        <v/>
      </c>
      <c r="H285" s="182">
        <f t="shared" ref="H285:H290" si="117">IF(ISNUMBER(G285),((G285)*100-50),0)</f>
        <v>0</v>
      </c>
      <c r="I285" s="19" t="str">
        <f>IF(ISNUMBER(Urtabelle!F120),Urtabelle!F120,"")</f>
        <v/>
      </c>
      <c r="J285" s="182">
        <f t="shared" ref="J285:J290" si="118">IF(ISNUMBER(I285),(15.8-I285)*50+10,0)</f>
        <v>0</v>
      </c>
      <c r="K285" s="17">
        <f>Urtabelle!G120</f>
        <v>0</v>
      </c>
      <c r="L285" s="18">
        <f t="shared" ref="L285:L290" si="119">K285*5</f>
        <v>0</v>
      </c>
      <c r="M285" s="75">
        <f>SUM(D285+F285+H285+J285+L285)</f>
        <v>0</v>
      </c>
      <c r="N285" s="64"/>
    </row>
    <row r="286" spans="1:14" ht="18" x14ac:dyDescent="0.25">
      <c r="A286" s="40" t="s">
        <v>15</v>
      </c>
      <c r="B286" s="110">
        <f>Urtabelle!B121</f>
        <v>0</v>
      </c>
      <c r="C286" s="17">
        <f>Urtabelle!C121</f>
        <v>0</v>
      </c>
      <c r="D286" s="113">
        <f t="shared" si="115"/>
        <v>0</v>
      </c>
      <c r="E286" s="21">
        <f>Urtabelle!D121</f>
        <v>0</v>
      </c>
      <c r="F286" s="20">
        <f t="shared" si="116"/>
        <v>0</v>
      </c>
      <c r="G286" s="21" t="str">
        <f>IF(ISNUMBER(Urtabelle!E121),Urtabelle!E121,"")</f>
        <v/>
      </c>
      <c r="H286" s="182">
        <f t="shared" si="117"/>
        <v>0</v>
      </c>
      <c r="I286" s="19" t="str">
        <f>IF(ISNUMBER(Urtabelle!F121),Urtabelle!F121,"")</f>
        <v/>
      </c>
      <c r="J286" s="182">
        <f t="shared" si="118"/>
        <v>0</v>
      </c>
      <c r="K286" s="17">
        <f>Urtabelle!G121</f>
        <v>0</v>
      </c>
      <c r="L286" s="18">
        <f t="shared" si="119"/>
        <v>0</v>
      </c>
      <c r="M286" s="75">
        <f>SUM(D286+F286+H286+J286+L286)</f>
        <v>0</v>
      </c>
      <c r="N286" s="64"/>
    </row>
    <row r="287" spans="1:14" ht="18" x14ac:dyDescent="0.25">
      <c r="A287" s="40" t="s">
        <v>16</v>
      </c>
      <c r="B287" s="110">
        <f>Urtabelle!B122</f>
        <v>0</v>
      </c>
      <c r="C287" s="17">
        <f>Urtabelle!C122</f>
        <v>0</v>
      </c>
      <c r="D287" s="113">
        <f t="shared" si="115"/>
        <v>0</v>
      </c>
      <c r="E287" s="21">
        <f>Urtabelle!D122</f>
        <v>0</v>
      </c>
      <c r="F287" s="20">
        <f t="shared" si="116"/>
        <v>0</v>
      </c>
      <c r="G287" s="21" t="str">
        <f>IF(ISNUMBER(Urtabelle!E122),Urtabelle!E122,"")</f>
        <v/>
      </c>
      <c r="H287" s="182">
        <f t="shared" si="117"/>
        <v>0</v>
      </c>
      <c r="I287" s="19" t="str">
        <f>IF(ISNUMBER(Urtabelle!F122),Urtabelle!F122,"")</f>
        <v/>
      </c>
      <c r="J287" s="182">
        <f t="shared" si="118"/>
        <v>0</v>
      </c>
      <c r="K287" s="17">
        <f>Urtabelle!G122</f>
        <v>0</v>
      </c>
      <c r="L287" s="18">
        <f t="shared" si="119"/>
        <v>0</v>
      </c>
      <c r="M287" s="75">
        <f>SUM(D287+F287+H287+J287+L287)</f>
        <v>0</v>
      </c>
      <c r="N287" s="64"/>
    </row>
    <row r="288" spans="1:14" ht="18" x14ac:dyDescent="0.25">
      <c r="A288" s="40" t="s">
        <v>17</v>
      </c>
      <c r="B288" s="110">
        <f>Urtabelle!B123</f>
        <v>0</v>
      </c>
      <c r="C288" s="17">
        <f>Urtabelle!C123</f>
        <v>0</v>
      </c>
      <c r="D288" s="113">
        <f t="shared" si="115"/>
        <v>0</v>
      </c>
      <c r="E288" s="21">
        <f>Urtabelle!D123</f>
        <v>0</v>
      </c>
      <c r="F288" s="20">
        <f t="shared" si="116"/>
        <v>0</v>
      </c>
      <c r="G288" s="21" t="str">
        <f>IF(ISNUMBER(Urtabelle!E123),Urtabelle!E123,"")</f>
        <v/>
      </c>
      <c r="H288" s="182">
        <f t="shared" si="117"/>
        <v>0</v>
      </c>
      <c r="I288" s="19" t="str">
        <f>IF(ISNUMBER(Urtabelle!F123),Urtabelle!F123,"")</f>
        <v/>
      </c>
      <c r="J288" s="182">
        <f t="shared" si="118"/>
        <v>0</v>
      </c>
      <c r="K288" s="17">
        <f>Urtabelle!G123</f>
        <v>0</v>
      </c>
      <c r="L288" s="18">
        <f t="shared" si="119"/>
        <v>0</v>
      </c>
      <c r="M288" s="75">
        <f>SUM(D288+F288+H288+J288+L288)</f>
        <v>0</v>
      </c>
      <c r="N288" s="64"/>
    </row>
    <row r="289" spans="1:14" ht="18" x14ac:dyDescent="0.25">
      <c r="A289" s="40" t="s">
        <v>18</v>
      </c>
      <c r="B289" s="110">
        <f>Urtabelle!B124</f>
        <v>0</v>
      </c>
      <c r="C289" s="17">
        <f>Urtabelle!C124</f>
        <v>0</v>
      </c>
      <c r="D289" s="113">
        <f t="shared" si="115"/>
        <v>0</v>
      </c>
      <c r="E289" s="21">
        <f>Urtabelle!D124</f>
        <v>0</v>
      </c>
      <c r="F289" s="20">
        <f t="shared" si="116"/>
        <v>0</v>
      </c>
      <c r="G289" s="21" t="str">
        <f>IF(ISNUMBER(Urtabelle!E124),Urtabelle!E124,"")</f>
        <v/>
      </c>
      <c r="H289" s="182">
        <f t="shared" si="117"/>
        <v>0</v>
      </c>
      <c r="I289" s="19" t="str">
        <f>IF(ISNUMBER(Urtabelle!F124),Urtabelle!F124,"")</f>
        <v/>
      </c>
      <c r="J289" s="182">
        <f t="shared" si="118"/>
        <v>0</v>
      </c>
      <c r="K289" s="17">
        <f>Urtabelle!G124</f>
        <v>0</v>
      </c>
      <c r="L289" s="18">
        <f t="shared" si="119"/>
        <v>0</v>
      </c>
      <c r="M289" s="75">
        <f>SUM(D289+F289+H289+J289+L289)</f>
        <v>0</v>
      </c>
      <c r="N289" s="64"/>
    </row>
    <row r="290" spans="1:14" ht="15" customHeight="1" x14ac:dyDescent="0.2">
      <c r="A290" s="64"/>
      <c r="B290" s="111"/>
      <c r="C290" s="61"/>
      <c r="D290" s="114">
        <f t="shared" si="115"/>
        <v>0</v>
      </c>
      <c r="E290" s="115"/>
      <c r="F290" s="118">
        <f t="shared" si="116"/>
        <v>0</v>
      </c>
      <c r="G290" s="188"/>
      <c r="H290" s="191">
        <f t="shared" si="117"/>
        <v>0</v>
      </c>
      <c r="I290" s="116"/>
      <c r="J290" s="191">
        <f t="shared" si="118"/>
        <v>0</v>
      </c>
      <c r="K290" s="117"/>
      <c r="L290" s="119">
        <f t="shared" si="119"/>
        <v>0</v>
      </c>
      <c r="M290" s="64"/>
      <c r="N290" s="64"/>
    </row>
    <row r="291" spans="1:14" ht="20.25" x14ac:dyDescent="0.3">
      <c r="A291" s="71"/>
      <c r="B291" s="112"/>
      <c r="C291" s="67">
        <f>Urtabelle!H125</f>
        <v>0</v>
      </c>
      <c r="D291" s="71"/>
      <c r="E291" s="71"/>
      <c r="F291" s="71"/>
      <c r="G291" s="187"/>
      <c r="H291" s="69">
        <f>SUM(M297:M301)-MIN(M297:M301)</f>
        <v>0</v>
      </c>
      <c r="I291" s="70" t="s">
        <v>2</v>
      </c>
      <c r="J291" s="71"/>
      <c r="K291" s="71"/>
      <c r="L291" s="71"/>
      <c r="M291" s="71"/>
      <c r="N291" s="64"/>
    </row>
    <row r="292" spans="1:14" x14ac:dyDescent="0.2">
      <c r="A292" s="64"/>
      <c r="B292" s="111"/>
      <c r="C292" s="61"/>
      <c r="D292" s="64"/>
      <c r="E292" s="64"/>
      <c r="F292" s="64"/>
      <c r="G292" s="189"/>
      <c r="H292" s="64"/>
      <c r="I292" s="64"/>
      <c r="J292" s="64"/>
      <c r="K292" s="64"/>
      <c r="L292" s="64"/>
      <c r="M292" s="64"/>
      <c r="N292" s="64"/>
    </row>
    <row r="293" spans="1:14" ht="15.75" x14ac:dyDescent="0.25">
      <c r="A293" s="61"/>
      <c r="B293" s="106"/>
      <c r="C293" s="61"/>
      <c r="D293" s="61"/>
      <c r="E293" s="73"/>
      <c r="F293" s="61"/>
      <c r="G293" s="63"/>
      <c r="H293" s="61"/>
      <c r="I293" s="61"/>
      <c r="J293" s="61"/>
      <c r="K293" s="61"/>
      <c r="L293" s="61"/>
      <c r="M293" s="6" t="s">
        <v>0</v>
      </c>
      <c r="N293" s="64">
        <v>25</v>
      </c>
    </row>
    <row r="294" spans="1:14" ht="15.75" x14ac:dyDescent="0.25">
      <c r="A294" s="61"/>
      <c r="B294" s="107"/>
      <c r="C294" s="48" t="s">
        <v>5</v>
      </c>
      <c r="D294" s="6" t="s">
        <v>2</v>
      </c>
      <c r="E294" s="9" t="s">
        <v>4</v>
      </c>
      <c r="F294" s="6" t="s">
        <v>2</v>
      </c>
      <c r="G294" s="9" t="s">
        <v>164</v>
      </c>
      <c r="H294" s="6" t="s">
        <v>2</v>
      </c>
      <c r="I294" s="8" t="s">
        <v>3</v>
      </c>
      <c r="J294" s="6" t="s">
        <v>2</v>
      </c>
      <c r="K294" s="48" t="s">
        <v>1</v>
      </c>
      <c r="L294" s="6" t="s">
        <v>2</v>
      </c>
      <c r="M294" s="10" t="s">
        <v>6</v>
      </c>
      <c r="N294" s="64"/>
    </row>
    <row r="295" spans="1:14" ht="15.75" x14ac:dyDescent="0.25">
      <c r="A295" s="61"/>
      <c r="B295" s="108" t="s">
        <v>150</v>
      </c>
      <c r="C295" s="49" t="s">
        <v>11</v>
      </c>
      <c r="D295" s="10"/>
      <c r="E295" s="51" t="s">
        <v>9</v>
      </c>
      <c r="F295" s="10"/>
      <c r="G295" s="51" t="s">
        <v>10</v>
      </c>
      <c r="H295" s="10"/>
      <c r="I295" s="11" t="s">
        <v>8</v>
      </c>
      <c r="J295" s="10"/>
      <c r="K295" s="49" t="s">
        <v>7</v>
      </c>
      <c r="L295" s="10"/>
      <c r="M295" s="74"/>
      <c r="N295" s="64"/>
    </row>
    <row r="296" spans="1:14" ht="15.75" x14ac:dyDescent="0.25">
      <c r="A296" s="61"/>
      <c r="B296" s="109"/>
      <c r="C296" s="50"/>
      <c r="D296" s="12"/>
      <c r="E296" s="14" t="s">
        <v>13</v>
      </c>
      <c r="F296" s="12"/>
      <c r="G296" s="14" t="s">
        <v>13</v>
      </c>
      <c r="H296" s="12"/>
      <c r="I296" s="13" t="s">
        <v>12</v>
      </c>
      <c r="J296" s="12"/>
      <c r="K296" s="50"/>
      <c r="L296" s="12"/>
      <c r="M296" s="74"/>
      <c r="N296" s="64"/>
    </row>
    <row r="297" spans="1:14" ht="18" x14ac:dyDescent="0.25">
      <c r="A297" s="40" t="s">
        <v>14</v>
      </c>
      <c r="B297" s="110">
        <f>Urtabelle!B125</f>
        <v>0</v>
      </c>
      <c r="C297" s="17">
        <f>Urtabelle!C125</f>
        <v>0</v>
      </c>
      <c r="D297" s="113">
        <f t="shared" ref="D297:D302" si="120">C297</f>
        <v>0</v>
      </c>
      <c r="E297" s="21">
        <f>Urtabelle!D125</f>
        <v>0</v>
      </c>
      <c r="F297" s="20">
        <f t="shared" ref="F297:F302" si="121">(E297*100)/5</f>
        <v>0</v>
      </c>
      <c r="G297" s="21" t="str">
        <f>IF(ISNUMBER(Urtabelle!E125),Urtabelle!E125,"")</f>
        <v/>
      </c>
      <c r="H297" s="182">
        <f t="shared" ref="H297:H302" si="122">IF(ISNUMBER(G297),((G297)*100-50),0)</f>
        <v>0</v>
      </c>
      <c r="I297" s="19" t="str">
        <f>IF(ISNUMBER(Urtabelle!F125),Urtabelle!F125,"")</f>
        <v/>
      </c>
      <c r="J297" s="182">
        <f t="shared" ref="J297:J302" si="123">IF(ISNUMBER(I297),(15.8-I297)*50+10,0)</f>
        <v>0</v>
      </c>
      <c r="K297" s="17">
        <f>Urtabelle!G125</f>
        <v>0</v>
      </c>
      <c r="L297" s="18">
        <f t="shared" ref="L297:L302" si="124">K297*5</f>
        <v>0</v>
      </c>
      <c r="M297" s="75">
        <f>SUM(D297+F297+H297+J297+L297)</f>
        <v>0</v>
      </c>
      <c r="N297" s="64"/>
    </row>
    <row r="298" spans="1:14" ht="18" x14ac:dyDescent="0.25">
      <c r="A298" s="40" t="s">
        <v>15</v>
      </c>
      <c r="B298" s="110">
        <f>Urtabelle!B126</f>
        <v>0</v>
      </c>
      <c r="C298" s="17">
        <f>Urtabelle!C126</f>
        <v>0</v>
      </c>
      <c r="D298" s="113">
        <f t="shared" si="120"/>
        <v>0</v>
      </c>
      <c r="E298" s="21">
        <f>Urtabelle!D126</f>
        <v>0</v>
      </c>
      <c r="F298" s="20">
        <f t="shared" si="121"/>
        <v>0</v>
      </c>
      <c r="G298" s="21" t="str">
        <f>IF(ISNUMBER(Urtabelle!E126),Urtabelle!E126,"")</f>
        <v/>
      </c>
      <c r="H298" s="182">
        <f t="shared" si="122"/>
        <v>0</v>
      </c>
      <c r="I298" s="19" t="str">
        <f>IF(ISNUMBER(Urtabelle!F126),Urtabelle!F126,"")</f>
        <v/>
      </c>
      <c r="J298" s="182">
        <f t="shared" si="123"/>
        <v>0</v>
      </c>
      <c r="K298" s="17">
        <f>Urtabelle!G126</f>
        <v>0</v>
      </c>
      <c r="L298" s="18">
        <f t="shared" si="124"/>
        <v>0</v>
      </c>
      <c r="M298" s="75">
        <f>SUM(D298+F298+H298+J298+L298)</f>
        <v>0</v>
      </c>
      <c r="N298" s="64"/>
    </row>
    <row r="299" spans="1:14" ht="18" x14ac:dyDescent="0.25">
      <c r="A299" s="40" t="s">
        <v>16</v>
      </c>
      <c r="B299" s="110">
        <f>Urtabelle!B127</f>
        <v>0</v>
      </c>
      <c r="C299" s="17">
        <f>Urtabelle!C127</f>
        <v>0</v>
      </c>
      <c r="D299" s="113">
        <f t="shared" si="120"/>
        <v>0</v>
      </c>
      <c r="E299" s="21">
        <f>Urtabelle!D127</f>
        <v>0</v>
      </c>
      <c r="F299" s="20">
        <f t="shared" si="121"/>
        <v>0</v>
      </c>
      <c r="G299" s="21" t="str">
        <f>IF(ISNUMBER(Urtabelle!E127),Urtabelle!E127,"")</f>
        <v/>
      </c>
      <c r="H299" s="182">
        <f t="shared" si="122"/>
        <v>0</v>
      </c>
      <c r="I299" s="19" t="str">
        <f>IF(ISNUMBER(Urtabelle!F127),Urtabelle!F127,"")</f>
        <v/>
      </c>
      <c r="J299" s="182">
        <f t="shared" si="123"/>
        <v>0</v>
      </c>
      <c r="K299" s="17">
        <f>Urtabelle!G127</f>
        <v>0</v>
      </c>
      <c r="L299" s="18">
        <f t="shared" si="124"/>
        <v>0</v>
      </c>
      <c r="M299" s="75">
        <f>SUM(D299+F299+H299+J299+L299)</f>
        <v>0</v>
      </c>
      <c r="N299" s="64"/>
    </row>
    <row r="300" spans="1:14" ht="18" x14ac:dyDescent="0.25">
      <c r="A300" s="40" t="s">
        <v>17</v>
      </c>
      <c r="B300" s="110">
        <f>Urtabelle!B128</f>
        <v>0</v>
      </c>
      <c r="C300" s="17">
        <f>Urtabelle!C128</f>
        <v>0</v>
      </c>
      <c r="D300" s="113">
        <f t="shared" si="120"/>
        <v>0</v>
      </c>
      <c r="E300" s="21">
        <f>Urtabelle!D128</f>
        <v>0</v>
      </c>
      <c r="F300" s="20">
        <f t="shared" si="121"/>
        <v>0</v>
      </c>
      <c r="G300" s="21" t="str">
        <f>IF(ISNUMBER(Urtabelle!E128),Urtabelle!E128,"")</f>
        <v/>
      </c>
      <c r="H300" s="182">
        <f t="shared" si="122"/>
        <v>0</v>
      </c>
      <c r="I300" s="19" t="str">
        <f>IF(ISNUMBER(Urtabelle!F128),Urtabelle!F128,"")</f>
        <v/>
      </c>
      <c r="J300" s="182">
        <f t="shared" si="123"/>
        <v>0</v>
      </c>
      <c r="K300" s="17">
        <f>Urtabelle!G128</f>
        <v>0</v>
      </c>
      <c r="L300" s="18">
        <f t="shared" si="124"/>
        <v>0</v>
      </c>
      <c r="M300" s="75">
        <f>SUM(D300+F300+H300+J300+L300)</f>
        <v>0</v>
      </c>
      <c r="N300" s="64"/>
    </row>
    <row r="301" spans="1:14" ht="18" x14ac:dyDescent="0.25">
      <c r="A301" s="40" t="s">
        <v>18</v>
      </c>
      <c r="B301" s="110">
        <f>Urtabelle!B129</f>
        <v>0</v>
      </c>
      <c r="C301" s="17">
        <f>Urtabelle!C129</f>
        <v>0</v>
      </c>
      <c r="D301" s="113">
        <f t="shared" si="120"/>
        <v>0</v>
      </c>
      <c r="E301" s="21">
        <f>Urtabelle!D129</f>
        <v>0</v>
      </c>
      <c r="F301" s="20">
        <f t="shared" si="121"/>
        <v>0</v>
      </c>
      <c r="G301" s="21" t="str">
        <f>IF(ISNUMBER(Urtabelle!E129),Urtabelle!E129,"")</f>
        <v/>
      </c>
      <c r="H301" s="182">
        <f t="shared" si="122"/>
        <v>0</v>
      </c>
      <c r="I301" s="19" t="str">
        <f>IF(ISNUMBER(Urtabelle!F129),Urtabelle!F129,"")</f>
        <v/>
      </c>
      <c r="J301" s="182">
        <f t="shared" si="123"/>
        <v>0</v>
      </c>
      <c r="K301" s="17">
        <f>Urtabelle!G129</f>
        <v>0</v>
      </c>
      <c r="L301" s="18">
        <f t="shared" si="124"/>
        <v>0</v>
      </c>
      <c r="M301" s="75">
        <f>SUM(D301+F301+H301+J301+L301)</f>
        <v>0</v>
      </c>
      <c r="N301" s="64"/>
    </row>
    <row r="302" spans="1:14" ht="15" customHeight="1" x14ac:dyDescent="0.2">
      <c r="A302" s="64"/>
      <c r="B302" s="111"/>
      <c r="C302" s="61"/>
      <c r="D302" s="114">
        <f t="shared" si="120"/>
        <v>0</v>
      </c>
      <c r="E302" s="115"/>
      <c r="F302" s="118">
        <f t="shared" si="121"/>
        <v>0</v>
      </c>
      <c r="G302" s="188"/>
      <c r="H302" s="191">
        <f t="shared" si="122"/>
        <v>0</v>
      </c>
      <c r="I302" s="116"/>
      <c r="J302" s="191">
        <f t="shared" si="123"/>
        <v>0</v>
      </c>
      <c r="K302" s="117"/>
      <c r="L302" s="119">
        <f t="shared" si="124"/>
        <v>0</v>
      </c>
      <c r="M302" s="64"/>
      <c r="N302" s="64"/>
    </row>
    <row r="303" spans="1:14" x14ac:dyDescent="0.2">
      <c r="A303" s="64"/>
      <c r="B303" s="111"/>
      <c r="C303" s="61"/>
      <c r="D303" s="64"/>
      <c r="E303" s="64"/>
      <c r="F303" s="64"/>
      <c r="G303" s="189"/>
      <c r="H303" s="64"/>
      <c r="I303" s="64"/>
      <c r="J303" s="64"/>
      <c r="K303" s="64"/>
      <c r="L303" s="64"/>
      <c r="M303" s="64"/>
      <c r="N303" s="64"/>
    </row>
    <row r="304" spans="1:14" x14ac:dyDescent="0.2">
      <c r="A304" s="64"/>
      <c r="B304" s="111"/>
      <c r="C304" s="61"/>
      <c r="D304" s="64"/>
      <c r="E304" s="64"/>
      <c r="F304" s="64"/>
      <c r="G304" s="189"/>
      <c r="H304" s="64"/>
      <c r="I304" s="64"/>
      <c r="J304" s="64"/>
      <c r="K304" s="64"/>
      <c r="L304" s="64"/>
      <c r="M304" s="64"/>
      <c r="N304" s="64"/>
    </row>
    <row r="305" spans="1:14" x14ac:dyDescent="0.2">
      <c r="A305" s="64"/>
      <c r="B305" s="111"/>
      <c r="C305" s="61"/>
      <c r="D305" s="64"/>
      <c r="E305" s="64"/>
      <c r="F305" s="64"/>
      <c r="G305" s="189"/>
      <c r="H305" s="64"/>
      <c r="I305" s="64"/>
      <c r="J305" s="64"/>
      <c r="K305" s="64"/>
      <c r="L305" s="64"/>
      <c r="M305" s="64"/>
      <c r="N305" s="64"/>
    </row>
    <row r="306" spans="1:14" x14ac:dyDescent="0.2">
      <c r="A306" s="64"/>
      <c r="B306" s="111"/>
      <c r="C306" s="61"/>
      <c r="D306" s="64"/>
      <c r="E306" s="64"/>
      <c r="F306" s="64"/>
      <c r="G306" s="189"/>
      <c r="H306" s="64"/>
      <c r="I306" s="64"/>
      <c r="J306" s="64"/>
      <c r="K306" s="64"/>
      <c r="L306" s="64"/>
      <c r="M306" s="64"/>
      <c r="N306" s="64"/>
    </row>
    <row r="307" spans="1:14" x14ac:dyDescent="0.2">
      <c r="A307" s="64"/>
      <c r="B307" s="111"/>
      <c r="C307" s="61"/>
      <c r="D307" s="64"/>
      <c r="E307" s="64"/>
      <c r="F307" s="64"/>
      <c r="G307" s="190"/>
      <c r="H307" s="64"/>
      <c r="I307" s="64"/>
      <c r="J307" s="64"/>
      <c r="K307" s="64"/>
      <c r="L307" s="64"/>
      <c r="M307" s="64"/>
      <c r="N307" s="64"/>
    </row>
    <row r="308" spans="1:14" x14ac:dyDescent="0.2">
      <c r="A308" s="64"/>
      <c r="B308" s="111"/>
      <c r="C308" s="61"/>
      <c r="D308" s="64"/>
      <c r="E308" s="64"/>
      <c r="F308" s="64"/>
      <c r="G308" s="189"/>
      <c r="H308" s="64"/>
      <c r="I308" s="64"/>
      <c r="J308" s="64"/>
      <c r="K308" s="64"/>
      <c r="L308" s="64"/>
      <c r="M308" s="64"/>
      <c r="N308" s="64"/>
    </row>
    <row r="309" spans="1:14" x14ac:dyDescent="0.2">
      <c r="A309" s="64"/>
      <c r="B309" s="111"/>
      <c r="C309" s="61"/>
      <c r="D309" s="64"/>
      <c r="E309" s="64"/>
      <c r="F309" s="64"/>
      <c r="G309" s="189"/>
      <c r="H309" s="64"/>
      <c r="I309" s="64"/>
      <c r="J309" s="64"/>
      <c r="K309" s="64"/>
      <c r="L309" s="64"/>
      <c r="M309" s="64"/>
      <c r="N309" s="64"/>
    </row>
    <row r="310" spans="1:14" x14ac:dyDescent="0.2">
      <c r="A310" s="64"/>
      <c r="B310" s="111"/>
      <c r="C310" s="61"/>
      <c r="D310" s="64"/>
      <c r="E310" s="64"/>
      <c r="F310" s="64"/>
      <c r="G310" s="189"/>
      <c r="H310" s="64"/>
      <c r="I310" s="64"/>
      <c r="J310" s="64"/>
      <c r="K310" s="64"/>
      <c r="L310" s="64"/>
      <c r="M310" s="64"/>
      <c r="N310" s="64"/>
    </row>
    <row r="311" spans="1:14" x14ac:dyDescent="0.2">
      <c r="A311" s="64"/>
      <c r="B311" s="111"/>
      <c r="C311" s="61"/>
      <c r="D311" s="64"/>
      <c r="E311" s="64"/>
      <c r="F311" s="64"/>
      <c r="G311" s="189"/>
      <c r="H311" s="64"/>
      <c r="I311" s="64"/>
      <c r="J311" s="64"/>
      <c r="K311" s="64"/>
      <c r="L311" s="64"/>
      <c r="M311" s="64"/>
      <c r="N311" s="64"/>
    </row>
    <row r="312" spans="1:14" x14ac:dyDescent="0.2">
      <c r="A312" s="64"/>
      <c r="B312" s="111"/>
      <c r="C312" s="61"/>
      <c r="D312" s="64"/>
      <c r="E312" s="64"/>
      <c r="F312" s="64"/>
      <c r="G312" s="189"/>
      <c r="H312" s="64"/>
      <c r="I312" s="64"/>
      <c r="J312" s="64"/>
      <c r="K312" s="64"/>
      <c r="L312" s="64"/>
      <c r="M312" s="64"/>
      <c r="N312" s="64"/>
    </row>
    <row r="313" spans="1:14" x14ac:dyDescent="0.2">
      <c r="A313" s="64"/>
      <c r="B313" s="111"/>
      <c r="C313" s="61"/>
      <c r="D313" s="64"/>
      <c r="E313" s="64"/>
      <c r="F313" s="64"/>
      <c r="G313" s="189"/>
      <c r="H313" s="64"/>
      <c r="I313" s="64"/>
      <c r="J313" s="64"/>
      <c r="K313" s="64"/>
      <c r="L313" s="64"/>
      <c r="M313" s="64"/>
      <c r="N313" s="64"/>
    </row>
    <row r="314" spans="1:14" x14ac:dyDescent="0.2">
      <c r="A314" s="64"/>
      <c r="B314" s="111"/>
      <c r="C314" s="61"/>
      <c r="D314" s="64"/>
      <c r="E314" s="64"/>
      <c r="F314" s="64"/>
      <c r="G314" s="189"/>
      <c r="H314" s="64"/>
      <c r="I314" s="64"/>
      <c r="J314" s="64"/>
      <c r="K314" s="64"/>
      <c r="L314" s="64"/>
      <c r="M314" s="64"/>
      <c r="N314" s="64"/>
    </row>
    <row r="315" spans="1:14" x14ac:dyDescent="0.2">
      <c r="A315" s="64"/>
      <c r="B315" s="111"/>
      <c r="C315" s="61"/>
      <c r="D315" s="64"/>
      <c r="E315" s="64"/>
      <c r="F315" s="64"/>
      <c r="G315" s="189"/>
      <c r="H315" s="64"/>
      <c r="I315" s="64"/>
      <c r="J315" s="64"/>
      <c r="K315" s="64"/>
      <c r="L315" s="64"/>
      <c r="M315" s="64"/>
      <c r="N315" s="64"/>
    </row>
    <row r="316" spans="1:14" x14ac:dyDescent="0.2">
      <c r="A316" s="64"/>
      <c r="B316" s="111"/>
      <c r="C316" s="61"/>
      <c r="D316" s="64"/>
      <c r="E316" s="64"/>
      <c r="F316" s="64"/>
      <c r="G316" s="189"/>
      <c r="H316" s="64"/>
      <c r="I316" s="64"/>
      <c r="J316" s="64"/>
      <c r="K316" s="64"/>
      <c r="L316" s="64"/>
      <c r="M316" s="64"/>
      <c r="N316" s="64"/>
    </row>
    <row r="317" spans="1:14" x14ac:dyDescent="0.2">
      <c r="A317" s="64"/>
      <c r="B317" s="111"/>
      <c r="C317" s="61"/>
      <c r="D317" s="64"/>
      <c r="E317" s="64"/>
      <c r="F317" s="64"/>
      <c r="G317" s="189"/>
      <c r="H317" s="64"/>
      <c r="I317" s="64"/>
      <c r="J317" s="64"/>
      <c r="K317" s="64"/>
      <c r="L317" s="64"/>
      <c r="M317" s="64"/>
      <c r="N317" s="64"/>
    </row>
    <row r="318" spans="1:14" x14ac:dyDescent="0.2">
      <c r="A318" s="64"/>
      <c r="B318" s="111"/>
      <c r="C318" s="61"/>
      <c r="D318" s="64"/>
      <c r="E318" s="64"/>
      <c r="F318" s="64"/>
      <c r="G318" s="189"/>
      <c r="H318" s="64"/>
      <c r="I318" s="64"/>
      <c r="J318" s="64"/>
      <c r="K318" s="64"/>
      <c r="L318" s="64"/>
      <c r="M318" s="64"/>
      <c r="N318" s="64"/>
    </row>
    <row r="319" spans="1:14" x14ac:dyDescent="0.2">
      <c r="A319" s="64"/>
      <c r="B319" s="111"/>
      <c r="C319" s="61"/>
      <c r="D319" s="64"/>
      <c r="E319" s="64"/>
      <c r="F319" s="64"/>
      <c r="G319" s="189"/>
      <c r="H319" s="64"/>
      <c r="I319" s="64"/>
      <c r="J319" s="64"/>
      <c r="K319" s="64"/>
      <c r="L319" s="64"/>
      <c r="M319" s="64"/>
      <c r="N319" s="64"/>
    </row>
    <row r="320" spans="1:14" x14ac:dyDescent="0.2">
      <c r="A320" s="64"/>
      <c r="B320" s="111"/>
      <c r="C320" s="61"/>
      <c r="D320" s="64"/>
      <c r="E320" s="64"/>
      <c r="F320" s="64"/>
      <c r="G320" s="189"/>
      <c r="H320" s="64"/>
      <c r="I320" s="64"/>
      <c r="J320" s="64"/>
      <c r="K320" s="64"/>
      <c r="L320" s="64"/>
      <c r="M320" s="64"/>
      <c r="N320" s="64"/>
    </row>
  </sheetData>
  <phoneticPr fontId="1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R32"/>
  <sheetViews>
    <sheetView workbookViewId="0"/>
  </sheetViews>
  <sheetFormatPr baseColWidth="10" defaultRowHeight="12.75" x14ac:dyDescent="0.2"/>
  <cols>
    <col min="1" max="1" width="5.42578125" customWidth="1"/>
    <col min="2" max="2" width="43.42578125" customWidth="1"/>
    <col min="3" max="3" width="6" customWidth="1"/>
    <col min="4" max="4" width="5.140625" customWidth="1"/>
    <col min="5" max="5" width="5.28515625" customWidth="1"/>
    <col min="6" max="6" width="6.42578125" customWidth="1"/>
    <col min="7" max="7" width="6" customWidth="1"/>
    <col min="8" max="8" width="13.140625" customWidth="1"/>
  </cols>
  <sheetData>
    <row r="1" spans="1:18" ht="22.5" x14ac:dyDescent="0.45">
      <c r="A1" s="1" t="s">
        <v>176</v>
      </c>
      <c r="B1" s="1"/>
      <c r="C1" s="1"/>
      <c r="D1" s="1"/>
      <c r="E1" s="1"/>
      <c r="F1" s="1"/>
      <c r="G1" s="1"/>
      <c r="H1" s="1"/>
      <c r="I1" s="2"/>
      <c r="J1" s="3"/>
      <c r="K1" s="57"/>
      <c r="L1" s="59"/>
      <c r="M1" s="57"/>
      <c r="N1" s="57"/>
      <c r="O1" s="77"/>
      <c r="P1" s="77"/>
      <c r="Q1" s="77"/>
      <c r="R1" s="77"/>
    </row>
    <row r="2" spans="1:18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8" ht="18" x14ac:dyDescent="0.25">
      <c r="A3" s="79" t="s">
        <v>148</v>
      </c>
      <c r="B3" s="79"/>
      <c r="C3" s="79"/>
      <c r="D3" s="79"/>
      <c r="E3" s="79"/>
      <c r="F3" s="79"/>
      <c r="G3" s="79"/>
      <c r="H3" s="78"/>
      <c r="I3" s="78"/>
      <c r="J3" s="78"/>
      <c r="K3" s="78"/>
      <c r="L3" s="78"/>
      <c r="M3" s="78"/>
      <c r="N3" s="78"/>
    </row>
    <row r="4" spans="1:18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8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8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8" s="82" customFormat="1" ht="15.75" x14ac:dyDescent="0.25">
      <c r="A7" s="80"/>
      <c r="B7" s="80" t="s">
        <v>71</v>
      </c>
      <c r="C7" s="80"/>
      <c r="D7" s="80"/>
      <c r="E7" s="80"/>
      <c r="F7" s="80"/>
      <c r="G7" s="80"/>
      <c r="H7" s="80" t="s">
        <v>2</v>
      </c>
      <c r="I7" s="81"/>
      <c r="J7" s="81"/>
      <c r="K7" s="81"/>
      <c r="L7" s="81"/>
      <c r="M7" s="81"/>
      <c r="N7" s="81"/>
    </row>
    <row r="8" spans="1:18" s="72" customFormat="1" ht="20.25" customHeight="1" x14ac:dyDescent="0.3">
      <c r="A8" s="83" t="s">
        <v>14</v>
      </c>
      <c r="B8" s="84" t="str">
        <f>'Schulen wbl'!C4</f>
        <v>OSZ Oder-Spree Fürstenwalde</v>
      </c>
      <c r="C8" s="85" t="str">
        <f>'Schulen wbl'!B9</f>
        <v>Melina Reich</v>
      </c>
      <c r="D8" s="85" t="str">
        <f>'Schulen wbl'!B10</f>
        <v>Sara Ibrahim</v>
      </c>
      <c r="E8" s="85" t="str">
        <f>'Schulen wbl'!B11</f>
        <v>Harmke Vangermain</v>
      </c>
      <c r="F8" s="85" t="str">
        <f>'Schulen wbl'!B12</f>
        <v>Flora Ponndorf</v>
      </c>
      <c r="G8" s="85">
        <f>'Schulen wbl'!B13</f>
        <v>0</v>
      </c>
      <c r="H8" s="86">
        <f>'Schulen wbl'!H4</f>
        <v>1950</v>
      </c>
      <c r="I8" s="87"/>
      <c r="J8" s="87"/>
      <c r="K8" s="87"/>
      <c r="L8" s="87"/>
      <c r="M8" s="87"/>
      <c r="N8" s="87"/>
    </row>
    <row r="9" spans="1:18" s="90" customFormat="1" ht="20.25" customHeight="1" x14ac:dyDescent="0.3">
      <c r="A9" s="83" t="s">
        <v>15</v>
      </c>
      <c r="B9" s="88" t="str">
        <f>'Schulen wbl'!C15</f>
        <v>OSZ Dahme Spreewalde</v>
      </c>
      <c r="C9" s="85" t="str">
        <f>'Schulen wbl'!B21</f>
        <v>Karla Josephine Kalenberg</v>
      </c>
      <c r="D9" s="85" t="str">
        <f>'Schulen wbl'!B22</f>
        <v>Celine Rhein</v>
      </c>
      <c r="E9" s="85" t="str">
        <f>'Schulen wbl'!B23</f>
        <v>Amelie Treib</v>
      </c>
      <c r="F9" s="85">
        <f>'Schulen wbl'!B24</f>
        <v>0</v>
      </c>
      <c r="G9" s="85">
        <f>'Schulen wbl'!B25</f>
        <v>0</v>
      </c>
      <c r="H9" s="86">
        <f>'Schulen wbl'!H15</f>
        <v>1887</v>
      </c>
      <c r="I9" s="89"/>
      <c r="J9" s="89"/>
      <c r="K9" s="89"/>
      <c r="L9" s="89"/>
      <c r="M9" s="89"/>
      <c r="N9" s="89"/>
    </row>
    <row r="10" spans="1:18" s="90" customFormat="1" ht="20.25" customHeight="1" x14ac:dyDescent="0.3">
      <c r="A10" s="83" t="s">
        <v>16</v>
      </c>
      <c r="B10" s="88" t="str">
        <f>'Schulen wbl'!C27</f>
        <v>OSZ 1 Barnim</v>
      </c>
      <c r="C10" s="85" t="str">
        <f>'Schulen wbl'!B33</f>
        <v>Jolina Nicolai</v>
      </c>
      <c r="D10" s="85" t="str">
        <f>'Schulen wbl'!B34</f>
        <v>Mariella May</v>
      </c>
      <c r="E10" s="85" t="str">
        <f>'Schulen wbl'!B35</f>
        <v>Xenia-Lucy Rückert</v>
      </c>
      <c r="F10" s="85" t="str">
        <f>'Schulen wbl'!B36</f>
        <v>Cathrine Maiwald</v>
      </c>
      <c r="G10" s="85">
        <f>'Schulen wbl'!B37</f>
        <v>0</v>
      </c>
      <c r="H10" s="86">
        <f>'Schulen wbl'!H27</f>
        <v>2677</v>
      </c>
      <c r="I10" s="89"/>
      <c r="J10" s="89"/>
      <c r="K10" s="89"/>
      <c r="L10" s="89"/>
      <c r="M10" s="89"/>
      <c r="N10" s="89"/>
    </row>
    <row r="11" spans="1:18" s="92" customFormat="1" ht="20.25" customHeight="1" x14ac:dyDescent="0.3">
      <c r="A11" s="83" t="s">
        <v>17</v>
      </c>
      <c r="B11" s="88" t="str">
        <f>'Schulen wbl'!C39</f>
        <v>OSZ Konrad-Wachsmann</v>
      </c>
      <c r="C11" s="85" t="str">
        <f>'Schulen wbl'!B45</f>
        <v>Josie Peschke</v>
      </c>
      <c r="D11" s="85" t="str">
        <f>'Schulen wbl'!B46</f>
        <v>Jara Rudovsky</v>
      </c>
      <c r="E11" s="85" t="str">
        <f>'Schulen wbl'!B47</f>
        <v>Ronya Aust</v>
      </c>
      <c r="F11" s="85" t="str">
        <f>'Schulen wbl'!B48</f>
        <v>Charlotte Keller</v>
      </c>
      <c r="G11" s="85">
        <f>'Schulen wbl'!B49</f>
        <v>0</v>
      </c>
      <c r="H11" s="86">
        <f>'Schulen wbl'!H39</f>
        <v>2851</v>
      </c>
      <c r="I11" s="91"/>
      <c r="J11" s="91"/>
      <c r="K11" s="91"/>
      <c r="L11" s="91"/>
      <c r="M11" s="91"/>
      <c r="N11" s="91"/>
    </row>
    <row r="12" spans="1:18" s="92" customFormat="1" ht="20.25" customHeight="1" x14ac:dyDescent="0.3">
      <c r="A12" s="83" t="s">
        <v>18</v>
      </c>
      <c r="B12" s="88" t="str">
        <f>'Schulen wbl'!C51</f>
        <v>OSZ Eisenhüttenstadt</v>
      </c>
      <c r="C12" s="85" t="str">
        <f>'Schulen wbl'!B57</f>
        <v>Finja Winkler</v>
      </c>
      <c r="D12" s="85" t="str">
        <f>'Schulen wbl'!B58</f>
        <v>Jordis Zimmermann</v>
      </c>
      <c r="E12" s="85" t="str">
        <f>'Schulen wbl'!B59</f>
        <v>Chantal Bigalke</v>
      </c>
      <c r="F12" s="85" t="str">
        <f>'Schulen wbl'!B60</f>
        <v>Melina Kuder</v>
      </c>
      <c r="G12" s="85">
        <f>'Schulen wbl'!B61</f>
        <v>0</v>
      </c>
      <c r="H12" s="86">
        <f>'Schulen wbl'!H51</f>
        <v>2777</v>
      </c>
      <c r="I12" s="91"/>
      <c r="J12" s="91"/>
      <c r="K12" s="91"/>
      <c r="L12" s="91"/>
      <c r="M12" s="91"/>
      <c r="N12" s="91"/>
    </row>
    <row r="13" spans="1:18" s="92" customFormat="1" ht="20.25" customHeight="1" x14ac:dyDescent="0.3">
      <c r="A13" s="83" t="s">
        <v>19</v>
      </c>
      <c r="B13" s="88">
        <f>'Schulen wbl'!C63</f>
        <v>0</v>
      </c>
      <c r="C13" s="85">
        <f>'Schulen wbl'!B69</f>
        <v>0</v>
      </c>
      <c r="D13" s="85">
        <f>'Schulen wbl'!B70</f>
        <v>0</v>
      </c>
      <c r="E13" s="85">
        <f>'Schulen wbl'!B71</f>
        <v>0</v>
      </c>
      <c r="F13" s="85">
        <f>'Schulen wbl'!B72</f>
        <v>0</v>
      </c>
      <c r="G13" s="85">
        <f>'Schulen wbl'!B73</f>
        <v>0</v>
      </c>
      <c r="H13" s="86">
        <f>'Schulen wbl'!H63</f>
        <v>0</v>
      </c>
      <c r="I13" s="91"/>
      <c r="J13" s="91"/>
      <c r="K13" s="91"/>
      <c r="L13" s="91"/>
      <c r="M13" s="91"/>
      <c r="N13" s="91"/>
    </row>
    <row r="14" spans="1:18" s="92" customFormat="1" ht="20.25" customHeight="1" x14ac:dyDescent="0.3">
      <c r="A14" s="93" t="s">
        <v>20</v>
      </c>
      <c r="B14" s="88">
        <f>'Schulen wbl'!C75</f>
        <v>0</v>
      </c>
      <c r="C14" s="85">
        <f>'Schulen wbl'!B81</f>
        <v>0</v>
      </c>
      <c r="D14" s="85">
        <f>'Schulen wbl'!B82</f>
        <v>0</v>
      </c>
      <c r="E14" s="85">
        <f>'Schulen wbl'!B83</f>
        <v>0</v>
      </c>
      <c r="F14" s="85">
        <f>'Schulen wbl'!B84</f>
        <v>0</v>
      </c>
      <c r="G14" s="85">
        <f>'Schulen wbl'!B85</f>
        <v>0</v>
      </c>
      <c r="H14" s="86">
        <f>'Schulen wbl'!H75</f>
        <v>0</v>
      </c>
      <c r="I14" s="91"/>
      <c r="J14" s="91"/>
      <c r="K14" s="91"/>
      <c r="L14" s="91"/>
      <c r="M14" s="91"/>
      <c r="N14" s="91"/>
    </row>
    <row r="15" spans="1:18" s="92" customFormat="1" ht="20.25" customHeight="1" x14ac:dyDescent="0.3">
      <c r="A15" s="93" t="s">
        <v>21</v>
      </c>
      <c r="B15" s="88">
        <f>'Schulen wbl'!C87</f>
        <v>0</v>
      </c>
      <c r="C15" s="85">
        <f>'Schulen wbl'!B93</f>
        <v>0</v>
      </c>
      <c r="D15" s="85">
        <f>'Schulen wbl'!B94</f>
        <v>0</v>
      </c>
      <c r="E15" s="85">
        <f>'Schulen wbl'!B95</f>
        <v>0</v>
      </c>
      <c r="F15" s="85">
        <f>'Schulen wbl'!B96</f>
        <v>0</v>
      </c>
      <c r="G15" s="85">
        <f>'Schulen wbl'!B97</f>
        <v>0</v>
      </c>
      <c r="H15" s="86">
        <f>'Schulen wbl'!H87</f>
        <v>0</v>
      </c>
      <c r="I15" s="91"/>
      <c r="J15" s="91"/>
      <c r="K15" s="91"/>
      <c r="L15" s="91"/>
      <c r="M15" s="91"/>
      <c r="N15" s="91"/>
    </row>
    <row r="16" spans="1:18" ht="20.25" customHeight="1" x14ac:dyDescent="0.3">
      <c r="A16" s="93" t="s">
        <v>22</v>
      </c>
      <c r="B16" s="88">
        <f>'Schulen wbl'!C99</f>
        <v>0</v>
      </c>
      <c r="C16" s="85">
        <f>'Schulen wbl'!B105</f>
        <v>0</v>
      </c>
      <c r="D16" s="85">
        <f>'Schulen wbl'!B106</f>
        <v>0</v>
      </c>
      <c r="E16" s="85">
        <f>'Schulen wbl'!B107</f>
        <v>0</v>
      </c>
      <c r="F16" s="85">
        <f>'Schulen wbl'!B108</f>
        <v>0</v>
      </c>
      <c r="G16" s="85">
        <f>'Schulen wbl'!B109</f>
        <v>0</v>
      </c>
      <c r="H16" s="86">
        <f>'Schulen wbl'!H99</f>
        <v>0</v>
      </c>
      <c r="I16" s="78"/>
      <c r="J16" s="78"/>
      <c r="K16" s="78"/>
      <c r="L16" s="78"/>
      <c r="M16" s="78"/>
      <c r="N16" s="78"/>
    </row>
    <row r="17" spans="1:14" ht="20.25" customHeight="1" x14ac:dyDescent="0.3">
      <c r="A17" s="93" t="s">
        <v>23</v>
      </c>
      <c r="B17" s="88">
        <f>'Schulen wbl'!C111</f>
        <v>0</v>
      </c>
      <c r="C17" s="85">
        <f>'Schulen wbl'!B117</f>
        <v>0</v>
      </c>
      <c r="D17" s="85">
        <f>'Schulen wbl'!B118</f>
        <v>0</v>
      </c>
      <c r="E17" s="85">
        <f>'Schulen wbl'!B119</f>
        <v>0</v>
      </c>
      <c r="F17" s="85">
        <f>'Schulen wbl'!B120</f>
        <v>0</v>
      </c>
      <c r="G17" s="85">
        <f>'Schulen wbl'!B121</f>
        <v>0</v>
      </c>
      <c r="H17" s="86">
        <f>'Schulen wbl'!H111</f>
        <v>0</v>
      </c>
      <c r="I17" s="78"/>
      <c r="J17" s="78"/>
      <c r="K17" s="78"/>
      <c r="L17" s="78"/>
      <c r="M17" s="78"/>
      <c r="N17" s="78"/>
    </row>
    <row r="18" spans="1:14" ht="20.25" customHeight="1" x14ac:dyDescent="0.3">
      <c r="A18" s="93" t="s">
        <v>24</v>
      </c>
      <c r="B18" s="88">
        <f>'Schulen wbl'!C123</f>
        <v>0</v>
      </c>
      <c r="C18" s="85">
        <f>'Schulen wbl'!B129</f>
        <v>0</v>
      </c>
      <c r="D18" s="85">
        <f>'Schulen wbl'!B130</f>
        <v>0</v>
      </c>
      <c r="E18" s="85">
        <f>'Schulen wbl'!B131</f>
        <v>0</v>
      </c>
      <c r="F18" s="85">
        <f>'Schulen wbl'!B132</f>
        <v>0</v>
      </c>
      <c r="G18" s="85">
        <f>'Schulen wbl'!B133</f>
        <v>0</v>
      </c>
      <c r="H18" s="86">
        <f>'Schulen wbl'!H123</f>
        <v>0</v>
      </c>
      <c r="I18" s="78"/>
      <c r="J18" s="78"/>
      <c r="K18" s="78"/>
      <c r="L18" s="78"/>
      <c r="M18" s="78"/>
      <c r="N18" s="78"/>
    </row>
    <row r="19" spans="1:14" ht="20.25" customHeight="1" x14ac:dyDescent="0.3">
      <c r="A19" s="93" t="s">
        <v>25</v>
      </c>
      <c r="B19" s="88">
        <f>'Schulen wbl'!C135</f>
        <v>0</v>
      </c>
      <c r="C19" s="85">
        <f>'Schulen wbl'!B141</f>
        <v>0</v>
      </c>
      <c r="D19" s="85">
        <f>'Schulen wbl'!B142</f>
        <v>0</v>
      </c>
      <c r="E19" s="85">
        <f>'Schulen wbl'!B143</f>
        <v>0</v>
      </c>
      <c r="F19" s="85">
        <f>'Schulen wbl'!B144</f>
        <v>0</v>
      </c>
      <c r="G19" s="85">
        <f>'Schulen wbl'!B145</f>
        <v>0</v>
      </c>
      <c r="H19" s="86">
        <f>'Schulen wbl'!H135</f>
        <v>0</v>
      </c>
      <c r="I19" s="78"/>
      <c r="J19" s="78"/>
      <c r="K19" s="78"/>
      <c r="L19" s="78"/>
      <c r="M19" s="78"/>
      <c r="N19" s="78"/>
    </row>
    <row r="20" spans="1:14" ht="20.25" customHeight="1" x14ac:dyDescent="0.3">
      <c r="A20" s="93" t="s">
        <v>26</v>
      </c>
      <c r="B20" s="88">
        <f>'Schulen wbl'!C147</f>
        <v>0</v>
      </c>
      <c r="C20" s="85">
        <f>'Schulen wbl'!B153</f>
        <v>0</v>
      </c>
      <c r="D20" s="85">
        <f>'Schulen wbl'!B154</f>
        <v>0</v>
      </c>
      <c r="E20" s="85">
        <f>'Schulen wbl'!B155</f>
        <v>0</v>
      </c>
      <c r="F20" s="85">
        <f>'Schulen wbl'!B156</f>
        <v>0</v>
      </c>
      <c r="G20" s="85">
        <f>'Schulen wbl'!B157</f>
        <v>0</v>
      </c>
      <c r="H20" s="86">
        <f>'Schulen wbl'!H147</f>
        <v>0</v>
      </c>
      <c r="I20" s="78"/>
      <c r="J20" s="78"/>
      <c r="K20" s="78"/>
      <c r="L20" s="78"/>
      <c r="M20" s="78"/>
      <c r="N20" s="78"/>
    </row>
    <row r="21" spans="1:14" ht="20.25" customHeight="1" x14ac:dyDescent="0.3">
      <c r="A21" s="93" t="s">
        <v>27</v>
      </c>
      <c r="B21" s="88">
        <f>'Schulen wbl'!C159</f>
        <v>0</v>
      </c>
      <c r="C21" s="85">
        <f>'Schulen wbl'!B165</f>
        <v>0</v>
      </c>
      <c r="D21" s="85">
        <f>'Schulen wbl'!B166</f>
        <v>0</v>
      </c>
      <c r="E21" s="85">
        <f>'Schulen wbl'!B167</f>
        <v>0</v>
      </c>
      <c r="F21" s="85">
        <f>'Schulen wbl'!B168</f>
        <v>0</v>
      </c>
      <c r="G21" s="85">
        <f>'Schulen wbl'!B169</f>
        <v>0</v>
      </c>
      <c r="H21" s="86">
        <f>'Schulen wbl'!H159</f>
        <v>0</v>
      </c>
      <c r="I21" s="78"/>
      <c r="J21" s="78"/>
      <c r="K21" s="78"/>
      <c r="L21" s="78"/>
      <c r="M21" s="78"/>
      <c r="N21" s="78"/>
    </row>
    <row r="22" spans="1:14" ht="20.25" customHeight="1" x14ac:dyDescent="0.3">
      <c r="A22" s="93" t="s">
        <v>28</v>
      </c>
      <c r="B22" s="88">
        <f>'Schulen wbl'!C171</f>
        <v>0</v>
      </c>
      <c r="C22" s="85">
        <f>'Schulen wbl'!B177</f>
        <v>0</v>
      </c>
      <c r="D22" s="85">
        <f>'Schulen wbl'!B178</f>
        <v>0</v>
      </c>
      <c r="E22" s="85">
        <f>'Schulen wbl'!B179</f>
        <v>0</v>
      </c>
      <c r="F22" s="85">
        <f>'Schulen wbl'!B180</f>
        <v>0</v>
      </c>
      <c r="G22" s="85">
        <f>'Schulen wbl'!B181</f>
        <v>0</v>
      </c>
      <c r="H22" s="86">
        <f>'Schulen wbl'!H171</f>
        <v>0</v>
      </c>
      <c r="I22" s="78"/>
      <c r="J22" s="78"/>
      <c r="K22" s="78"/>
      <c r="L22" s="78"/>
      <c r="M22" s="78"/>
      <c r="N22" s="78"/>
    </row>
    <row r="23" spans="1:14" ht="20.25" x14ac:dyDescent="0.3">
      <c r="A23" s="93" t="s">
        <v>29</v>
      </c>
      <c r="B23" s="88">
        <f>'Schulen wbl'!C183</f>
        <v>0</v>
      </c>
      <c r="C23" s="85">
        <f>'Schulen wbl'!B189</f>
        <v>0</v>
      </c>
      <c r="D23" s="85">
        <f>'Schulen wbl'!B190</f>
        <v>0</v>
      </c>
      <c r="E23" s="85">
        <f>'Schulen wbl'!B191</f>
        <v>0</v>
      </c>
      <c r="F23" s="85">
        <f>'Schulen wbl'!B192</f>
        <v>0</v>
      </c>
      <c r="G23" s="85">
        <f>'Schulen wbl'!B193</f>
        <v>0</v>
      </c>
      <c r="H23" s="86">
        <f>'Schulen wbl'!H183</f>
        <v>0</v>
      </c>
      <c r="I23" s="78"/>
      <c r="J23" s="78"/>
      <c r="K23" s="78"/>
      <c r="L23" s="78"/>
      <c r="M23" s="78"/>
      <c r="N23" s="78"/>
    </row>
    <row r="24" spans="1:14" ht="20.25" x14ac:dyDescent="0.3">
      <c r="A24" s="93" t="s">
        <v>30</v>
      </c>
      <c r="B24" s="88">
        <f>'Schulen wbl'!C195</f>
        <v>0</v>
      </c>
      <c r="C24" s="85">
        <f>'Schulen wbl'!B201</f>
        <v>0</v>
      </c>
      <c r="D24" s="85">
        <f>'Schulen wbl'!B202</f>
        <v>0</v>
      </c>
      <c r="E24" s="85">
        <f>'Schulen wbl'!B203</f>
        <v>0</v>
      </c>
      <c r="F24" s="85">
        <f>'Schulen wbl'!B204</f>
        <v>0</v>
      </c>
      <c r="G24" s="85">
        <f>'Schulen wbl'!B205</f>
        <v>0</v>
      </c>
      <c r="H24" s="86">
        <f>'Schulen wbl'!H195</f>
        <v>0</v>
      </c>
      <c r="I24" s="78"/>
      <c r="J24" s="78"/>
      <c r="K24" s="78"/>
      <c r="L24" s="78"/>
      <c r="M24" s="78"/>
      <c r="N24" s="78"/>
    </row>
    <row r="25" spans="1:14" ht="20.25" x14ac:dyDescent="0.3">
      <c r="A25" s="93" t="s">
        <v>31</v>
      </c>
      <c r="B25" s="88">
        <f>'Schulen wbl'!C207</f>
        <v>0</v>
      </c>
      <c r="C25" s="85">
        <f>'Schulen wbl'!B213</f>
        <v>0</v>
      </c>
      <c r="D25" s="85">
        <f>'Schulen wbl'!B214</f>
        <v>0</v>
      </c>
      <c r="E25" s="85">
        <f>'Schulen wbl'!B215</f>
        <v>0</v>
      </c>
      <c r="F25" s="85">
        <f>'Schulen wbl'!B216</f>
        <v>0</v>
      </c>
      <c r="G25" s="85">
        <f>'Schulen wbl'!B217</f>
        <v>0</v>
      </c>
      <c r="H25" s="86">
        <f>'Schulen wbl'!H207</f>
        <v>0</v>
      </c>
      <c r="I25" s="78"/>
      <c r="J25" s="78"/>
      <c r="K25" s="78"/>
      <c r="L25" s="78"/>
      <c r="M25" s="78"/>
      <c r="N25" s="78"/>
    </row>
    <row r="26" spans="1:14" ht="20.25" x14ac:dyDescent="0.3">
      <c r="A26" s="93" t="s">
        <v>32</v>
      </c>
      <c r="B26" s="88">
        <f>'Schulen wbl'!C219</f>
        <v>0</v>
      </c>
      <c r="C26" s="85">
        <f>'Schulen wbl'!B225</f>
        <v>0</v>
      </c>
      <c r="D26" s="85">
        <f>'Schulen wbl'!B226</f>
        <v>0</v>
      </c>
      <c r="E26" s="85">
        <f>'Schulen wbl'!B227</f>
        <v>0</v>
      </c>
      <c r="F26" s="85">
        <f>'Schulen wbl'!B228</f>
        <v>0</v>
      </c>
      <c r="G26" s="85">
        <f>'Schulen wbl'!B229</f>
        <v>0</v>
      </c>
      <c r="H26" s="86">
        <f>'Schulen wbl'!H219</f>
        <v>0</v>
      </c>
      <c r="I26" s="78"/>
      <c r="J26" s="78"/>
      <c r="K26" s="78"/>
      <c r="L26" s="78"/>
      <c r="M26" s="78"/>
      <c r="N26" s="78"/>
    </row>
    <row r="27" spans="1:14" s="78" customFormat="1" ht="20.25" x14ac:dyDescent="0.3">
      <c r="A27" s="93" t="s">
        <v>33</v>
      </c>
      <c r="B27" s="88">
        <f>'Schulen wbl'!C231</f>
        <v>0</v>
      </c>
      <c r="C27" s="85">
        <f>'Schulen wbl'!B237</f>
        <v>0</v>
      </c>
      <c r="D27" s="85">
        <f>'Schulen wbl'!B238</f>
        <v>0</v>
      </c>
      <c r="E27" s="85">
        <f>'Schulen wbl'!B239</f>
        <v>0</v>
      </c>
      <c r="F27" s="85">
        <f>'Schulen wbl'!B240</f>
        <v>0</v>
      </c>
      <c r="G27" s="85">
        <f>'Schulen wbl'!B241</f>
        <v>0</v>
      </c>
      <c r="H27" s="86">
        <f>'Schulen wbl'!H231</f>
        <v>0</v>
      </c>
    </row>
    <row r="28" spans="1:14" s="78" customFormat="1" ht="20.25" x14ac:dyDescent="0.3">
      <c r="A28" s="93" t="s">
        <v>34</v>
      </c>
      <c r="B28" s="88">
        <f>'Schulen wbl'!C243</f>
        <v>0</v>
      </c>
      <c r="C28" s="85">
        <f>'Schulen wbl'!B249</f>
        <v>0</v>
      </c>
      <c r="D28" s="85">
        <f>'Schulen wbl'!B250</f>
        <v>0</v>
      </c>
      <c r="E28" s="85">
        <f>'Schulen wbl'!B251</f>
        <v>0</v>
      </c>
      <c r="F28" s="85">
        <f>'Schulen wbl'!B252</f>
        <v>0</v>
      </c>
      <c r="G28" s="85">
        <f>'Schulen wbl'!B253</f>
        <v>0</v>
      </c>
      <c r="H28" s="86">
        <f>'Schulen wbl'!H243</f>
        <v>0</v>
      </c>
    </row>
    <row r="29" spans="1:14" s="78" customFormat="1" ht="20.25" x14ac:dyDescent="0.3">
      <c r="A29" s="93" t="s">
        <v>35</v>
      </c>
      <c r="B29" s="88">
        <f>'Schulen wbl'!C255</f>
        <v>0</v>
      </c>
      <c r="C29" s="85">
        <f>'Schulen wbl'!B261</f>
        <v>0</v>
      </c>
      <c r="D29" s="85">
        <f>'Schulen wbl'!B262</f>
        <v>0</v>
      </c>
      <c r="E29" s="85">
        <f>'Schulen wbl'!B263</f>
        <v>0</v>
      </c>
      <c r="F29" s="85">
        <f>'Schulen wbl'!B264</f>
        <v>0</v>
      </c>
      <c r="G29" s="85">
        <f>'Schulen wbl'!B265</f>
        <v>0</v>
      </c>
      <c r="H29" s="86">
        <f>'Schulen wbl'!H255</f>
        <v>0</v>
      </c>
    </row>
    <row r="30" spans="1:14" s="78" customFormat="1" ht="20.25" x14ac:dyDescent="0.3">
      <c r="A30" s="93" t="s">
        <v>36</v>
      </c>
      <c r="B30" s="88">
        <f>'Schulen wbl'!C267</f>
        <v>0</v>
      </c>
      <c r="C30" s="85">
        <f>'Schulen wbl'!B273</f>
        <v>0</v>
      </c>
      <c r="D30" s="85">
        <f>'Schulen wbl'!B274</f>
        <v>0</v>
      </c>
      <c r="E30" s="85">
        <f>'Schulen wbl'!B275</f>
        <v>0</v>
      </c>
      <c r="F30" s="85">
        <f>'Schulen wbl'!B276</f>
        <v>0</v>
      </c>
      <c r="G30" s="85">
        <f>'Schulen wbl'!B277</f>
        <v>0</v>
      </c>
      <c r="H30" s="86">
        <f>'Schulen wbl'!H267</f>
        <v>0</v>
      </c>
    </row>
    <row r="31" spans="1:14" s="78" customFormat="1" ht="20.25" x14ac:dyDescent="0.3">
      <c r="A31" s="93" t="s">
        <v>37</v>
      </c>
      <c r="B31" s="103">
        <f>'Schulen wbl'!C279</f>
        <v>0</v>
      </c>
      <c r="C31" s="85">
        <f>'Schulen wbl'!B285</f>
        <v>0</v>
      </c>
      <c r="D31" s="85">
        <f>'Schulen wbl'!B286</f>
        <v>0</v>
      </c>
      <c r="E31" s="85">
        <f>'Schulen wbl'!B287</f>
        <v>0</v>
      </c>
      <c r="F31" s="85">
        <f>'Schulen wbl'!B288</f>
        <v>0</v>
      </c>
      <c r="G31" s="85">
        <f>'Schulen wbl'!B289</f>
        <v>0</v>
      </c>
      <c r="H31" s="86">
        <f>'Schulen wbl'!H279</f>
        <v>0</v>
      </c>
    </row>
    <row r="32" spans="1:14" s="78" customFormat="1" ht="20.25" x14ac:dyDescent="0.3">
      <c r="A32" s="93" t="s">
        <v>38</v>
      </c>
      <c r="B32" s="103">
        <f>'Schulen wbl'!C291</f>
        <v>0</v>
      </c>
      <c r="C32" s="85">
        <f>'Schulen wbl'!B297</f>
        <v>0</v>
      </c>
      <c r="D32" s="85">
        <f>'Schulen wbl'!B298</f>
        <v>0</v>
      </c>
      <c r="E32" s="85">
        <f>'Schulen wbl'!B299</f>
        <v>0</v>
      </c>
      <c r="F32" s="85">
        <f>'Schulen wbl'!B300</f>
        <v>0</v>
      </c>
      <c r="G32" s="85">
        <f>'Schulen wbl'!B301</f>
        <v>0</v>
      </c>
      <c r="H32" s="86">
        <f>'Schulen wbl'!H291</f>
        <v>0</v>
      </c>
    </row>
  </sheetData>
  <phoneticPr fontId="1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M57"/>
  <sheetViews>
    <sheetView topLeftCell="A19" workbookViewId="0">
      <selection activeCell="G57" sqref="G57"/>
    </sheetView>
  </sheetViews>
  <sheetFormatPr baseColWidth="10" defaultRowHeight="12.75" x14ac:dyDescent="0.2"/>
  <cols>
    <col min="2" max="2" width="12.8554687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95"/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/>
      <c r="C40" s="198"/>
      <c r="D40" s="200"/>
    </row>
    <row r="41" spans="1:9" s="101" customFormat="1" ht="12.95" customHeight="1" x14ac:dyDescent="0.2">
      <c r="A41" s="97"/>
      <c r="C41" s="198"/>
      <c r="D41" s="200"/>
    </row>
    <row r="42" spans="1:9" s="102" customFormat="1" ht="12.95" customHeight="1" x14ac:dyDescent="0.2">
      <c r="C42" s="198"/>
      <c r="D42" s="200"/>
    </row>
    <row r="43" spans="1:9" s="102" customFormat="1" ht="12.95" customHeight="1" x14ac:dyDescent="0.2">
      <c r="C43" s="198"/>
      <c r="D43" s="200"/>
    </row>
    <row r="44" spans="1:9" s="102" customFormat="1" ht="12.95" customHeight="1" x14ac:dyDescent="0.2">
      <c r="C44" s="198"/>
      <c r="D44" s="199"/>
    </row>
    <row r="45" spans="1:9" ht="18" x14ac:dyDescent="0.25">
      <c r="D45" s="5"/>
      <c r="E45" s="32"/>
      <c r="F45" s="98"/>
      <c r="G45" s="33"/>
    </row>
    <row r="50" spans="1:11" x14ac:dyDescent="0.2">
      <c r="K50" s="4"/>
    </row>
    <row r="52" spans="1:11" ht="15.75" x14ac:dyDescent="0.25">
      <c r="B52" s="32"/>
      <c r="F52" s="32"/>
    </row>
    <row r="53" spans="1:11" x14ac:dyDescent="0.2">
      <c r="B53" s="34"/>
      <c r="C53" s="35"/>
      <c r="D53" s="34"/>
      <c r="F53" s="34"/>
    </row>
    <row r="54" spans="1:11" ht="15.75" x14ac:dyDescent="0.25">
      <c r="A54" s="5" t="s">
        <v>162</v>
      </c>
      <c r="B54" s="32"/>
      <c r="F54" s="5"/>
      <c r="G54" s="82" t="s">
        <v>174</v>
      </c>
    </row>
    <row r="55" spans="1:11" x14ac:dyDescent="0.2">
      <c r="A55" s="34" t="s">
        <v>168</v>
      </c>
      <c r="B55" s="34"/>
      <c r="F55" s="175" t="s">
        <v>175</v>
      </c>
      <c r="G55" s="176"/>
    </row>
    <row r="56" spans="1:11" x14ac:dyDescent="0.2">
      <c r="A56" s="177" t="s">
        <v>166</v>
      </c>
      <c r="D56" s="34" t="s">
        <v>173</v>
      </c>
    </row>
    <row r="57" spans="1:11" x14ac:dyDescent="0.2">
      <c r="A57" s="178" t="s">
        <v>169</v>
      </c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/>
  </sheetViews>
  <sheetFormatPr baseColWidth="10" defaultRowHeight="12.75" x14ac:dyDescent="0.2"/>
  <cols>
    <col min="8" max="8" width="14.7109375" customWidth="1"/>
  </cols>
  <sheetData>
    <row r="1" spans="1:7" ht="20.25" x14ac:dyDescent="0.3">
      <c r="A1" s="174" t="s">
        <v>176</v>
      </c>
    </row>
    <row r="5" spans="1:7" s="173" customFormat="1" ht="20.25" x14ac:dyDescent="0.3">
      <c r="A5" s="173" t="s">
        <v>163</v>
      </c>
    </row>
    <row r="6" spans="1:7" ht="7.5" customHeight="1" x14ac:dyDescent="0.2">
      <c r="A6" s="193"/>
      <c r="B6" s="193"/>
      <c r="C6" s="193"/>
      <c r="D6" s="193"/>
      <c r="E6" s="193"/>
      <c r="F6" s="193"/>
      <c r="G6" s="193"/>
    </row>
    <row r="7" spans="1:7" s="172" customFormat="1" ht="27" x14ac:dyDescent="0.35">
      <c r="A7" s="172" t="s">
        <v>14</v>
      </c>
      <c r="B7" s="172" t="str">
        <f>Urtabelle!H5</f>
        <v>OSZ Oder-Spree Fürstenwalde</v>
      </c>
    </row>
    <row r="8" spans="1:7" s="172" customFormat="1" ht="27" x14ac:dyDescent="0.35">
      <c r="A8" s="172" t="s">
        <v>15</v>
      </c>
      <c r="B8" s="172" t="str">
        <f>Urtabelle!H10</f>
        <v>OSZ Dahme Spreewalde</v>
      </c>
    </row>
    <row r="9" spans="1:7" s="172" customFormat="1" ht="27" x14ac:dyDescent="0.35">
      <c r="A9" s="172" t="s">
        <v>16</v>
      </c>
      <c r="B9" s="172" t="str">
        <f>Urtabelle!H15</f>
        <v>OSZ 1 Barnim</v>
      </c>
    </row>
    <row r="10" spans="1:7" s="172" customFormat="1" ht="27" x14ac:dyDescent="0.35">
      <c r="A10" s="172" t="s">
        <v>17</v>
      </c>
      <c r="B10" s="172" t="str">
        <f>Urtabelle!H20</f>
        <v>OSZ Konrad-Wachsmann</v>
      </c>
    </row>
    <row r="11" spans="1:7" s="172" customFormat="1" ht="27" x14ac:dyDescent="0.35">
      <c r="A11" s="172" t="s">
        <v>18</v>
      </c>
      <c r="B11" s="172" t="str">
        <f>Urtabelle!H25</f>
        <v>OSZ Eisenhüttenstadt</v>
      </c>
    </row>
    <row r="12" spans="1:7" s="172" customFormat="1" ht="7.5" customHeight="1" x14ac:dyDescent="0.35">
      <c r="A12" s="192"/>
      <c r="B12" s="192"/>
      <c r="C12" s="192"/>
      <c r="D12" s="192"/>
      <c r="E12" s="192"/>
      <c r="F12" s="192"/>
      <c r="G12" s="192"/>
    </row>
    <row r="13" spans="1:7" s="172" customFormat="1" ht="27" x14ac:dyDescent="0.35">
      <c r="A13" s="172" t="s">
        <v>19</v>
      </c>
      <c r="B13" s="172">
        <f>Urtabelle!H30</f>
        <v>0</v>
      </c>
    </row>
    <row r="14" spans="1:7" s="172" customFormat="1" ht="27" x14ac:dyDescent="0.35">
      <c r="A14" s="172" t="s">
        <v>20</v>
      </c>
      <c r="B14" s="172">
        <f>Urtabelle!H35</f>
        <v>0</v>
      </c>
    </row>
    <row r="15" spans="1:7" s="172" customFormat="1" ht="27" x14ac:dyDescent="0.35">
      <c r="A15" s="172" t="s">
        <v>21</v>
      </c>
      <c r="B15" s="172">
        <f>Urtabelle!H40</f>
        <v>0</v>
      </c>
    </row>
    <row r="16" spans="1:7" s="172" customFormat="1" ht="27" x14ac:dyDescent="0.35">
      <c r="A16" s="172" t="s">
        <v>22</v>
      </c>
      <c r="B16" s="172">
        <f>Urtabelle!H45</f>
        <v>0</v>
      </c>
    </row>
    <row r="17" spans="1:7" s="172" customFormat="1" ht="27" x14ac:dyDescent="0.35">
      <c r="A17" s="172" t="s">
        <v>23</v>
      </c>
      <c r="B17" s="172">
        <f>Urtabelle!H50</f>
        <v>0</v>
      </c>
    </row>
    <row r="18" spans="1:7" s="172" customFormat="1" ht="7.5" customHeight="1" x14ac:dyDescent="0.35">
      <c r="A18" s="192"/>
      <c r="B18" s="192"/>
      <c r="C18" s="192"/>
      <c r="D18" s="192"/>
      <c r="E18" s="192"/>
      <c r="F18" s="192"/>
      <c r="G18" s="192"/>
    </row>
    <row r="19" spans="1:7" s="172" customFormat="1" ht="27" x14ac:dyDescent="0.35">
      <c r="A19" s="172" t="s">
        <v>24</v>
      </c>
      <c r="B19" s="172">
        <f>Urtabelle!H55</f>
        <v>0</v>
      </c>
    </row>
    <row r="20" spans="1:7" s="172" customFormat="1" ht="27" x14ac:dyDescent="0.35">
      <c r="A20" s="172" t="s">
        <v>25</v>
      </c>
      <c r="B20" s="172">
        <f>Urtabelle!H60</f>
        <v>0</v>
      </c>
    </row>
    <row r="21" spans="1:7" s="172" customFormat="1" ht="27" x14ac:dyDescent="0.35">
      <c r="A21" s="172" t="s">
        <v>26</v>
      </c>
      <c r="B21" s="172">
        <f>Urtabelle!H65</f>
        <v>0</v>
      </c>
    </row>
    <row r="22" spans="1:7" s="172" customFormat="1" ht="27" x14ac:dyDescent="0.35">
      <c r="A22" s="172" t="s">
        <v>27</v>
      </c>
      <c r="B22" s="172">
        <f>Urtabelle!H70</f>
        <v>0</v>
      </c>
    </row>
    <row r="23" spans="1:7" s="172" customFormat="1" ht="27" x14ac:dyDescent="0.35">
      <c r="A23" s="172" t="s">
        <v>28</v>
      </c>
      <c r="B23" s="172">
        <f>Urtabelle!H75</f>
        <v>0</v>
      </c>
    </row>
    <row r="24" spans="1:7" s="172" customFormat="1" ht="7.5" customHeight="1" x14ac:dyDescent="0.35">
      <c r="A24" s="192"/>
      <c r="B24" s="192"/>
      <c r="C24" s="192"/>
      <c r="D24" s="192"/>
      <c r="E24" s="192"/>
      <c r="F24" s="192"/>
      <c r="G24" s="192"/>
    </row>
    <row r="25" spans="1:7" s="172" customFormat="1" ht="27" x14ac:dyDescent="0.35">
      <c r="A25" s="172" t="s">
        <v>29</v>
      </c>
      <c r="B25" s="172">
        <f>Urtabelle!H80</f>
        <v>0</v>
      </c>
    </row>
    <row r="26" spans="1:7" s="172" customFormat="1" ht="27" x14ac:dyDescent="0.35">
      <c r="A26" s="172" t="s">
        <v>30</v>
      </c>
      <c r="B26" s="172">
        <f>Urtabelle!H85</f>
        <v>0</v>
      </c>
    </row>
    <row r="27" spans="1:7" s="172" customFormat="1" ht="27" x14ac:dyDescent="0.35">
      <c r="A27" s="172" t="s">
        <v>31</v>
      </c>
      <c r="B27" s="172">
        <f>Urtabelle!H90</f>
        <v>0</v>
      </c>
    </row>
    <row r="28" spans="1:7" s="172" customFormat="1" ht="27" x14ac:dyDescent="0.35">
      <c r="A28" s="172" t="s">
        <v>32</v>
      </c>
      <c r="B28" s="172">
        <f>Urtabelle!H95</f>
        <v>0</v>
      </c>
    </row>
    <row r="29" spans="1:7" s="172" customFormat="1" ht="27" x14ac:dyDescent="0.35">
      <c r="A29" s="172" t="s">
        <v>33</v>
      </c>
      <c r="B29" s="172">
        <f>Urtabelle!H100</f>
        <v>0</v>
      </c>
    </row>
    <row r="30" spans="1:7" s="172" customFormat="1" ht="7.5" customHeight="1" x14ac:dyDescent="0.35">
      <c r="A30" s="192"/>
      <c r="B30" s="192"/>
      <c r="C30" s="192"/>
      <c r="D30" s="192"/>
      <c r="E30" s="192"/>
      <c r="F30" s="192"/>
      <c r="G30" s="192"/>
    </row>
    <row r="31" spans="1:7" s="172" customFormat="1" ht="27" x14ac:dyDescent="0.35"/>
    <row r="32" spans="1:7" s="172" customFormat="1" ht="27" x14ac:dyDescent="0.35"/>
    <row r="33" s="172" customFormat="1" ht="27" x14ac:dyDescent="0.35"/>
    <row r="34" s="172" customFormat="1" ht="27" x14ac:dyDescent="0.35"/>
  </sheetData>
  <phoneticPr fontId="10" type="noConversion"/>
  <pageMargins left="0.52" right="0.41" top="0.59" bottom="0.66" header="0.4921259845" footer="0.4921259845"/>
  <pageSetup paperSize="9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M57"/>
  <sheetViews>
    <sheetView topLeftCell="A19" workbookViewId="0">
      <selection activeCell="G57" sqref="G57"/>
    </sheetView>
  </sheetViews>
  <sheetFormatPr baseColWidth="10" defaultRowHeight="12.75" x14ac:dyDescent="0.2"/>
  <cols>
    <col min="1" max="1" width="11.42578125" customWidth="1"/>
    <col min="2" max="2" width="12.8554687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95"/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/>
      <c r="C40" s="198"/>
      <c r="D40" s="200"/>
    </row>
    <row r="41" spans="1:9" s="101" customFormat="1" ht="12.95" customHeight="1" x14ac:dyDescent="0.2">
      <c r="A41" s="97"/>
      <c r="C41" s="198"/>
      <c r="D41" s="200"/>
    </row>
    <row r="42" spans="1:9" s="102" customFormat="1" ht="12.95" customHeight="1" x14ac:dyDescent="0.2">
      <c r="C42" s="198"/>
      <c r="D42" s="200"/>
    </row>
    <row r="43" spans="1:9" s="102" customFormat="1" ht="12.95" customHeight="1" x14ac:dyDescent="0.2">
      <c r="C43" s="198"/>
      <c r="D43" s="200"/>
    </row>
    <row r="44" spans="1:9" s="102" customFormat="1" ht="12.95" customHeight="1" x14ac:dyDescent="0.2">
      <c r="C44" s="198"/>
      <c r="D44" s="199"/>
    </row>
    <row r="45" spans="1:9" ht="18" x14ac:dyDescent="0.25">
      <c r="D45" s="5"/>
      <c r="E45" s="32"/>
      <c r="F45" s="98"/>
      <c r="G45" s="33"/>
    </row>
    <row r="52" spans="1:7" ht="15.75" x14ac:dyDescent="0.25">
      <c r="B52" s="32"/>
      <c r="F52" s="32"/>
    </row>
    <row r="53" spans="1:7" x14ac:dyDescent="0.2">
      <c r="B53" s="34"/>
      <c r="C53" s="35"/>
      <c r="D53" s="34"/>
      <c r="F53" s="34"/>
    </row>
    <row r="54" spans="1:7" ht="15.75" x14ac:dyDescent="0.25">
      <c r="A54" s="5" t="s">
        <v>162</v>
      </c>
      <c r="B54" s="5"/>
      <c r="F54" s="5"/>
      <c r="G54" s="82" t="s">
        <v>174</v>
      </c>
    </row>
    <row r="55" spans="1:7" x14ac:dyDescent="0.2">
      <c r="A55" s="34" t="s">
        <v>168</v>
      </c>
      <c r="B55" s="175"/>
      <c r="F55" s="175" t="s">
        <v>175</v>
      </c>
      <c r="G55" s="176"/>
    </row>
    <row r="56" spans="1:7" x14ac:dyDescent="0.2">
      <c r="A56" s="177" t="s">
        <v>166</v>
      </c>
      <c r="D56" s="34" t="s">
        <v>173</v>
      </c>
    </row>
    <row r="57" spans="1:7" x14ac:dyDescent="0.2">
      <c r="A57" s="178" t="s">
        <v>169</v>
      </c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M57"/>
  <sheetViews>
    <sheetView workbookViewId="0">
      <selection activeCell="G57" sqref="G57"/>
    </sheetView>
  </sheetViews>
  <sheetFormatPr baseColWidth="10" defaultRowHeight="12.75" x14ac:dyDescent="0.2"/>
  <cols>
    <col min="1" max="1" width="11.42578125" customWidth="1"/>
    <col min="2" max="2" width="12.8554687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95"/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/>
      <c r="C40" s="198"/>
      <c r="D40" s="200"/>
    </row>
    <row r="41" spans="1:9" s="101" customFormat="1" ht="12.95" customHeight="1" x14ac:dyDescent="0.2">
      <c r="A41" s="97"/>
      <c r="C41" s="198"/>
      <c r="D41" s="200"/>
    </row>
    <row r="42" spans="1:9" s="102" customFormat="1" ht="12.95" customHeight="1" x14ac:dyDescent="0.2">
      <c r="C42" s="198"/>
      <c r="D42" s="200"/>
    </row>
    <row r="43" spans="1:9" s="102" customFormat="1" ht="12.95" customHeight="1" x14ac:dyDescent="0.2">
      <c r="C43" s="198"/>
      <c r="D43" s="200"/>
    </row>
    <row r="44" spans="1:9" s="102" customFormat="1" ht="12.95" customHeight="1" x14ac:dyDescent="0.2">
      <c r="C44" s="198"/>
      <c r="D44" s="199"/>
    </row>
    <row r="45" spans="1:9" ht="18" x14ac:dyDescent="0.25">
      <c r="D45" s="5"/>
      <c r="E45" s="32"/>
      <c r="F45" s="98"/>
      <c r="G45" s="33"/>
    </row>
    <row r="52" spans="1:7" ht="15.75" x14ac:dyDescent="0.25">
      <c r="B52" s="32"/>
      <c r="F52" s="32"/>
    </row>
    <row r="53" spans="1:7" x14ac:dyDescent="0.2">
      <c r="B53" s="34"/>
      <c r="C53" s="35"/>
      <c r="D53" s="34"/>
      <c r="F53" s="34"/>
    </row>
    <row r="54" spans="1:7" ht="15.75" x14ac:dyDescent="0.25">
      <c r="A54" s="5" t="s">
        <v>162</v>
      </c>
      <c r="B54" s="32"/>
      <c r="F54" s="5"/>
      <c r="G54" s="82" t="s">
        <v>174</v>
      </c>
    </row>
    <row r="55" spans="1:7" x14ac:dyDescent="0.2">
      <c r="A55" s="34" t="s">
        <v>168</v>
      </c>
      <c r="B55" s="34"/>
      <c r="F55" s="175" t="s">
        <v>175</v>
      </c>
      <c r="G55" s="176"/>
    </row>
    <row r="56" spans="1:7" x14ac:dyDescent="0.2">
      <c r="A56" s="177" t="s">
        <v>166</v>
      </c>
      <c r="D56" s="34" t="s">
        <v>173</v>
      </c>
    </row>
    <row r="57" spans="1:7" x14ac:dyDescent="0.2">
      <c r="A57" s="178" t="s">
        <v>169</v>
      </c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M57"/>
  <sheetViews>
    <sheetView topLeftCell="A19" workbookViewId="0">
      <selection activeCell="G57" sqref="G57"/>
    </sheetView>
  </sheetViews>
  <sheetFormatPr baseColWidth="10" defaultRowHeight="12.75" x14ac:dyDescent="0.2"/>
  <cols>
    <col min="1" max="1" width="11.42578125" customWidth="1"/>
    <col min="2" max="2" width="12.8554687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95"/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/>
      <c r="C40" s="198"/>
      <c r="D40" s="200"/>
    </row>
    <row r="41" spans="1:9" s="101" customFormat="1" ht="12.95" customHeight="1" x14ac:dyDescent="0.2">
      <c r="A41" s="97"/>
      <c r="C41" s="198"/>
      <c r="D41" s="200"/>
    </row>
    <row r="42" spans="1:9" s="102" customFormat="1" ht="12.95" customHeight="1" x14ac:dyDescent="0.2">
      <c r="C42" s="198"/>
      <c r="D42" s="200"/>
    </row>
    <row r="43" spans="1:9" s="102" customFormat="1" ht="12.95" customHeight="1" x14ac:dyDescent="0.2">
      <c r="C43" s="198"/>
      <c r="D43" s="200"/>
    </row>
    <row r="44" spans="1:9" s="102" customFormat="1" ht="12.95" customHeight="1" x14ac:dyDescent="0.2">
      <c r="C44" s="198"/>
      <c r="D44" s="199"/>
    </row>
    <row r="45" spans="1:9" ht="18" x14ac:dyDescent="0.25">
      <c r="D45" s="5"/>
      <c r="E45" s="32"/>
      <c r="F45" s="98"/>
      <c r="G45" s="33"/>
    </row>
    <row r="52" spans="1:7" ht="15.75" x14ac:dyDescent="0.25">
      <c r="B52" s="32"/>
      <c r="F52" s="32"/>
    </row>
    <row r="53" spans="1:7" x14ac:dyDescent="0.2">
      <c r="B53" s="34"/>
      <c r="C53" s="35"/>
      <c r="D53" s="34"/>
      <c r="F53" s="34"/>
    </row>
    <row r="54" spans="1:7" ht="15.75" x14ac:dyDescent="0.25">
      <c r="A54" s="5" t="s">
        <v>162</v>
      </c>
      <c r="B54" s="32"/>
      <c r="F54" s="5"/>
      <c r="G54" s="82" t="s">
        <v>174</v>
      </c>
    </row>
    <row r="55" spans="1:7" x14ac:dyDescent="0.2">
      <c r="A55" s="34" t="s">
        <v>168</v>
      </c>
      <c r="B55" s="34"/>
      <c r="F55" s="175" t="s">
        <v>175</v>
      </c>
      <c r="G55" s="176"/>
    </row>
    <row r="56" spans="1:7" x14ac:dyDescent="0.2">
      <c r="A56" s="177" t="s">
        <v>166</v>
      </c>
      <c r="D56" s="34" t="s">
        <v>173</v>
      </c>
    </row>
    <row r="57" spans="1:7" x14ac:dyDescent="0.2">
      <c r="A57" s="178" t="s">
        <v>169</v>
      </c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M57"/>
  <sheetViews>
    <sheetView topLeftCell="A31" workbookViewId="0">
      <selection activeCell="G57" sqref="G57"/>
    </sheetView>
  </sheetViews>
  <sheetFormatPr baseColWidth="10" defaultRowHeight="12.75" x14ac:dyDescent="0.2"/>
  <cols>
    <col min="1" max="1" width="11.42578125" customWidth="1"/>
    <col min="2" max="2" width="12.8554687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95"/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/>
      <c r="C40" s="198"/>
      <c r="D40" s="200"/>
    </row>
    <row r="41" spans="1:9" s="101" customFormat="1" ht="12.95" customHeight="1" x14ac:dyDescent="0.2">
      <c r="A41" s="97"/>
      <c r="C41" s="198"/>
      <c r="D41" s="200"/>
    </row>
    <row r="42" spans="1:9" s="102" customFormat="1" ht="12.95" customHeight="1" x14ac:dyDescent="0.2">
      <c r="C42" s="198"/>
      <c r="D42" s="200"/>
    </row>
    <row r="43" spans="1:9" s="102" customFormat="1" ht="12.95" customHeight="1" x14ac:dyDescent="0.2">
      <c r="C43" s="198"/>
      <c r="D43" s="200"/>
    </row>
    <row r="44" spans="1:9" s="102" customFormat="1" ht="12.95" customHeight="1" x14ac:dyDescent="0.2">
      <c r="C44" s="99"/>
      <c r="D44" s="100"/>
    </row>
    <row r="45" spans="1:9" ht="18" x14ac:dyDescent="0.25">
      <c r="D45" s="5"/>
      <c r="E45" s="32"/>
      <c r="F45" s="98"/>
      <c r="G45" s="33"/>
    </row>
    <row r="51" spans="1:11" x14ac:dyDescent="0.2">
      <c r="K51" s="4"/>
    </row>
    <row r="52" spans="1:11" ht="15.75" x14ac:dyDescent="0.25">
      <c r="B52" s="32"/>
      <c r="F52" s="32"/>
    </row>
    <row r="53" spans="1:11" x14ac:dyDescent="0.2">
      <c r="B53" s="34"/>
      <c r="C53" s="35"/>
      <c r="D53" s="34"/>
      <c r="F53" s="34"/>
    </row>
    <row r="54" spans="1:11" ht="15.75" x14ac:dyDescent="0.25">
      <c r="A54" s="5" t="s">
        <v>162</v>
      </c>
      <c r="B54" s="32"/>
      <c r="F54" s="5"/>
      <c r="G54" s="82" t="s">
        <v>174</v>
      </c>
    </row>
    <row r="55" spans="1:11" x14ac:dyDescent="0.2">
      <c r="A55" s="34" t="s">
        <v>168</v>
      </c>
      <c r="B55" s="34"/>
      <c r="F55" s="175" t="s">
        <v>175</v>
      </c>
      <c r="G55" s="176"/>
    </row>
    <row r="56" spans="1:11" x14ac:dyDescent="0.2">
      <c r="A56" s="177" t="s">
        <v>166</v>
      </c>
      <c r="D56" s="34" t="s">
        <v>173</v>
      </c>
    </row>
    <row r="57" spans="1:11" x14ac:dyDescent="0.2">
      <c r="A57" s="178" t="s">
        <v>169</v>
      </c>
    </row>
  </sheetData>
  <mergeCells count="4"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M57"/>
  <sheetViews>
    <sheetView topLeftCell="A25" workbookViewId="0">
      <selection activeCell="G57" sqref="G57"/>
    </sheetView>
  </sheetViews>
  <sheetFormatPr baseColWidth="10" defaultRowHeight="12.75" x14ac:dyDescent="0.2"/>
  <cols>
    <col min="1" max="1" width="11.42578125" customWidth="1"/>
    <col min="2" max="2" width="12.8554687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95"/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/>
      <c r="C40" s="198"/>
      <c r="D40" s="200"/>
    </row>
    <row r="41" spans="1:9" s="101" customFormat="1" ht="12.95" customHeight="1" x14ac:dyDescent="0.2">
      <c r="A41" s="97"/>
      <c r="C41" s="198"/>
      <c r="D41" s="200"/>
    </row>
    <row r="42" spans="1:9" s="102" customFormat="1" ht="12.95" customHeight="1" x14ac:dyDescent="0.2">
      <c r="C42" s="198"/>
      <c r="D42" s="200"/>
    </row>
    <row r="43" spans="1:9" s="102" customFormat="1" ht="12.95" customHeight="1" x14ac:dyDescent="0.2">
      <c r="C43" s="198"/>
      <c r="D43" s="200"/>
    </row>
    <row r="44" spans="1:9" s="102" customFormat="1" ht="12.95" customHeight="1" x14ac:dyDescent="0.2">
      <c r="C44" s="99"/>
      <c r="D44" s="100"/>
    </row>
    <row r="45" spans="1:9" ht="18" x14ac:dyDescent="0.25">
      <c r="D45" s="5"/>
      <c r="E45" s="32"/>
      <c r="F45" s="98"/>
      <c r="G45" s="33"/>
    </row>
    <row r="52" spans="1:7" ht="15.75" x14ac:dyDescent="0.25">
      <c r="B52" s="32"/>
      <c r="F52" s="32"/>
    </row>
    <row r="53" spans="1:7" x14ac:dyDescent="0.2">
      <c r="B53" s="34"/>
      <c r="C53" s="35"/>
      <c r="D53" s="34"/>
      <c r="F53" s="34"/>
    </row>
    <row r="54" spans="1:7" ht="15.75" x14ac:dyDescent="0.25">
      <c r="A54" s="5" t="s">
        <v>162</v>
      </c>
      <c r="B54" s="32"/>
      <c r="F54" s="5"/>
      <c r="G54" s="82" t="s">
        <v>174</v>
      </c>
    </row>
    <row r="55" spans="1:7" x14ac:dyDescent="0.2">
      <c r="A55" s="34" t="s">
        <v>168</v>
      </c>
      <c r="B55" s="34"/>
      <c r="F55" s="175" t="s">
        <v>175</v>
      </c>
      <c r="G55" s="176"/>
    </row>
    <row r="56" spans="1:7" x14ac:dyDescent="0.2">
      <c r="A56" s="177" t="s">
        <v>166</v>
      </c>
      <c r="D56" s="34" t="s">
        <v>173</v>
      </c>
    </row>
    <row r="57" spans="1:7" x14ac:dyDescent="0.2">
      <c r="A57" s="178" t="s">
        <v>169</v>
      </c>
    </row>
  </sheetData>
  <mergeCells count="4"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M56"/>
  <sheetViews>
    <sheetView workbookViewId="0">
      <selection activeCell="A56" sqref="A56"/>
    </sheetView>
  </sheetViews>
  <sheetFormatPr baseColWidth="10" defaultRowHeight="12.75" x14ac:dyDescent="0.2"/>
  <cols>
    <col min="1" max="1" width="11.4257812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142" t="str">
        <f>Vergleich!B8</f>
        <v>OSZ Oder-Spree Fürstenwalde</v>
      </c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 t="s">
        <v>149</v>
      </c>
      <c r="C40" s="198" t="str">
        <f>Vergleich!C8</f>
        <v>Melina Reich</v>
      </c>
      <c r="D40" s="200"/>
    </row>
    <row r="41" spans="1:9" s="101" customFormat="1" ht="12.95" customHeight="1" x14ac:dyDescent="0.2">
      <c r="A41" s="97"/>
      <c r="C41" s="198" t="str">
        <f>Vergleich!D8</f>
        <v>Sara Ibrahim</v>
      </c>
      <c r="D41" s="200"/>
    </row>
    <row r="42" spans="1:9" s="102" customFormat="1" ht="12.95" customHeight="1" x14ac:dyDescent="0.2">
      <c r="C42" s="198" t="str">
        <f>Vergleich!E8</f>
        <v>Harmke Vangermain</v>
      </c>
      <c r="D42" s="200"/>
    </row>
    <row r="43" spans="1:9" s="102" customFormat="1" ht="12.95" customHeight="1" x14ac:dyDescent="0.2">
      <c r="C43" s="198" t="str">
        <f>Vergleich!F8</f>
        <v>Flora Ponndorf</v>
      </c>
      <c r="D43" s="200"/>
    </row>
    <row r="44" spans="1:9" s="102" customFormat="1" ht="12.95" customHeight="1" x14ac:dyDescent="0.2">
      <c r="C44" s="198">
        <f>Vergleich!G8</f>
        <v>0</v>
      </c>
      <c r="D44" s="200"/>
    </row>
    <row r="45" spans="1:9" ht="18" x14ac:dyDescent="0.25">
      <c r="D45" s="5"/>
      <c r="E45" s="32"/>
      <c r="F45" s="98" t="s">
        <v>70</v>
      </c>
      <c r="G45" s="33">
        <f>Vergleich!H8</f>
        <v>1950</v>
      </c>
    </row>
    <row r="52" spans="1:6" ht="15.75" x14ac:dyDescent="0.25">
      <c r="B52" s="32"/>
      <c r="F52" s="32"/>
    </row>
    <row r="53" spans="1:6" x14ac:dyDescent="0.2">
      <c r="B53" s="34"/>
      <c r="C53" s="35"/>
      <c r="D53" s="34"/>
      <c r="F53" s="34"/>
    </row>
    <row r="54" spans="1:6" ht="15.75" x14ac:dyDescent="0.25">
      <c r="B54" s="32"/>
      <c r="F54" s="32"/>
    </row>
    <row r="55" spans="1:6" x14ac:dyDescent="0.2">
      <c r="B55" s="34"/>
      <c r="F55" s="34"/>
    </row>
    <row r="56" spans="1:6" x14ac:dyDescent="0.2">
      <c r="A56" s="177"/>
      <c r="D56" s="34"/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M56"/>
  <sheetViews>
    <sheetView topLeftCell="A31" workbookViewId="0">
      <selection activeCell="A56" sqref="A56"/>
    </sheetView>
  </sheetViews>
  <sheetFormatPr baseColWidth="10" defaultRowHeight="12.75" x14ac:dyDescent="0.2"/>
  <cols>
    <col min="1" max="1" width="11.4257812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142" t="str">
        <f>Vergleich!B9</f>
        <v>OSZ Dahme Spreewalde</v>
      </c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 t="s">
        <v>149</v>
      </c>
      <c r="C40" s="198" t="str">
        <f>Vergleich!C9</f>
        <v>Karla Josephine Kalenberg</v>
      </c>
      <c r="D40" s="200"/>
    </row>
    <row r="41" spans="1:9" s="101" customFormat="1" ht="12.95" customHeight="1" x14ac:dyDescent="0.2">
      <c r="A41" s="97"/>
      <c r="C41" s="198" t="str">
        <f>Vergleich!D9</f>
        <v>Celine Rhein</v>
      </c>
      <c r="D41" s="200"/>
    </row>
    <row r="42" spans="1:9" s="102" customFormat="1" ht="12.95" customHeight="1" x14ac:dyDescent="0.2">
      <c r="C42" s="198" t="str">
        <f>Vergleich!E9</f>
        <v>Amelie Treib</v>
      </c>
      <c r="D42" s="200"/>
    </row>
    <row r="43" spans="1:9" s="102" customFormat="1" ht="12.95" customHeight="1" x14ac:dyDescent="0.2">
      <c r="C43" s="198">
        <f>Vergleich!F9</f>
        <v>0</v>
      </c>
      <c r="D43" s="200"/>
    </row>
    <row r="44" spans="1:9" s="102" customFormat="1" ht="12.95" customHeight="1" x14ac:dyDescent="0.2">
      <c r="C44" s="198">
        <f>Vergleich!G9</f>
        <v>0</v>
      </c>
      <c r="D44" s="200"/>
    </row>
    <row r="45" spans="1:9" ht="18" x14ac:dyDescent="0.25">
      <c r="D45" s="5"/>
      <c r="E45" s="32"/>
      <c r="F45" s="98" t="s">
        <v>70</v>
      </c>
      <c r="G45" s="33">
        <f>Vergleich!H9</f>
        <v>1887</v>
      </c>
    </row>
    <row r="52" spans="1:6" ht="15.75" x14ac:dyDescent="0.25">
      <c r="B52" s="32"/>
      <c r="F52" s="32"/>
    </row>
    <row r="53" spans="1:6" x14ac:dyDescent="0.2">
      <c r="B53" s="34"/>
      <c r="C53" s="35"/>
      <c r="D53" s="34"/>
      <c r="F53" s="34"/>
    </row>
    <row r="54" spans="1:6" ht="15.75" x14ac:dyDescent="0.25">
      <c r="B54" s="32"/>
      <c r="F54" s="32"/>
    </row>
    <row r="55" spans="1:6" x14ac:dyDescent="0.2">
      <c r="B55" s="34"/>
      <c r="F55" s="34"/>
    </row>
    <row r="56" spans="1:6" x14ac:dyDescent="0.2">
      <c r="A56" s="177"/>
      <c r="D56" s="34"/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M56"/>
  <sheetViews>
    <sheetView topLeftCell="A28" workbookViewId="0">
      <selection activeCell="A56" sqref="A56"/>
    </sheetView>
  </sheetViews>
  <sheetFormatPr baseColWidth="10" defaultRowHeight="12.75" x14ac:dyDescent="0.2"/>
  <cols>
    <col min="1" max="1" width="11.4257812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142" t="str">
        <f>Vergleich!B10</f>
        <v>OSZ 1 Barnim</v>
      </c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 t="s">
        <v>149</v>
      </c>
      <c r="C40" s="198" t="str">
        <f>Vergleich!C10</f>
        <v>Jolina Nicolai</v>
      </c>
      <c r="D40" s="200"/>
    </row>
    <row r="41" spans="1:9" s="101" customFormat="1" ht="12.95" customHeight="1" x14ac:dyDescent="0.2">
      <c r="A41" s="97"/>
      <c r="C41" s="198" t="str">
        <f>Vergleich!D10</f>
        <v>Mariella May</v>
      </c>
      <c r="D41" s="200"/>
    </row>
    <row r="42" spans="1:9" s="102" customFormat="1" ht="12.95" customHeight="1" x14ac:dyDescent="0.2">
      <c r="C42" s="198" t="str">
        <f>Vergleich!E10</f>
        <v>Xenia-Lucy Rückert</v>
      </c>
      <c r="D42" s="200"/>
    </row>
    <row r="43" spans="1:9" s="102" customFormat="1" ht="12.95" customHeight="1" x14ac:dyDescent="0.2">
      <c r="C43" s="198" t="str">
        <f>Vergleich!F10</f>
        <v>Cathrine Maiwald</v>
      </c>
      <c r="D43" s="200"/>
    </row>
    <row r="44" spans="1:9" s="102" customFormat="1" ht="12.95" customHeight="1" x14ac:dyDescent="0.2">
      <c r="C44" s="198">
        <f>Vergleich!G10</f>
        <v>0</v>
      </c>
      <c r="D44" s="200"/>
    </row>
    <row r="45" spans="1:9" ht="18" x14ac:dyDescent="0.25">
      <c r="D45" s="5"/>
      <c r="E45" s="32"/>
      <c r="F45" s="98" t="s">
        <v>70</v>
      </c>
      <c r="G45" s="33">
        <f>Vergleich!H10</f>
        <v>2677</v>
      </c>
    </row>
    <row r="52" spans="1:6" ht="15.75" x14ac:dyDescent="0.25">
      <c r="B52" s="32"/>
      <c r="F52" s="32"/>
    </row>
    <row r="53" spans="1:6" x14ac:dyDescent="0.2">
      <c r="B53" s="34"/>
      <c r="C53" s="35"/>
      <c r="D53" s="34"/>
      <c r="F53" s="34"/>
    </row>
    <row r="54" spans="1:6" ht="15.75" x14ac:dyDescent="0.25">
      <c r="B54" s="32"/>
      <c r="F54" s="32"/>
    </row>
    <row r="55" spans="1:6" x14ac:dyDescent="0.2">
      <c r="B55" s="34"/>
      <c r="F55" s="34"/>
    </row>
    <row r="56" spans="1:6" x14ac:dyDescent="0.2">
      <c r="A56" s="177"/>
      <c r="D56" s="34"/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M56"/>
  <sheetViews>
    <sheetView topLeftCell="A25" workbookViewId="0">
      <selection activeCell="A56" sqref="A56"/>
    </sheetView>
  </sheetViews>
  <sheetFormatPr baseColWidth="10" defaultRowHeight="12.75" x14ac:dyDescent="0.2"/>
  <cols>
    <col min="1" max="1" width="11.4257812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142" t="str">
        <f>Vergleich!B11</f>
        <v>OSZ Konrad-Wachsmann</v>
      </c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 t="s">
        <v>149</v>
      </c>
      <c r="C40" s="198" t="str">
        <f>Vergleich!C11</f>
        <v>Josie Peschke</v>
      </c>
      <c r="D40" s="200"/>
    </row>
    <row r="41" spans="1:9" s="101" customFormat="1" ht="12.95" customHeight="1" x14ac:dyDescent="0.2">
      <c r="A41" s="97"/>
      <c r="C41" s="198" t="str">
        <f>Vergleich!D11</f>
        <v>Jara Rudovsky</v>
      </c>
      <c r="D41" s="200"/>
    </row>
    <row r="42" spans="1:9" s="102" customFormat="1" ht="12.95" customHeight="1" x14ac:dyDescent="0.2">
      <c r="C42" s="198" t="str">
        <f>Vergleich!E11</f>
        <v>Ronya Aust</v>
      </c>
      <c r="D42" s="200"/>
    </row>
    <row r="43" spans="1:9" s="102" customFormat="1" ht="12.95" customHeight="1" x14ac:dyDescent="0.2">
      <c r="C43" s="198" t="str">
        <f>Vergleich!F11</f>
        <v>Charlotte Keller</v>
      </c>
      <c r="D43" s="200"/>
    </row>
    <row r="44" spans="1:9" s="102" customFormat="1" ht="12.95" customHeight="1" x14ac:dyDescent="0.2">
      <c r="C44" s="198">
        <f>Vergleich!G11</f>
        <v>0</v>
      </c>
      <c r="D44" s="200"/>
    </row>
    <row r="45" spans="1:9" ht="18" x14ac:dyDescent="0.25">
      <c r="D45" s="5"/>
      <c r="E45" s="32"/>
      <c r="F45" s="98" t="s">
        <v>70</v>
      </c>
      <c r="G45" s="33">
        <f>Vergleich!H11</f>
        <v>2851</v>
      </c>
    </row>
    <row r="52" spans="1:6" ht="15.75" x14ac:dyDescent="0.25">
      <c r="B52" s="32"/>
      <c r="F52" s="32"/>
    </row>
    <row r="53" spans="1:6" x14ac:dyDescent="0.2">
      <c r="B53" s="34"/>
      <c r="C53" s="35"/>
      <c r="D53" s="34"/>
      <c r="F53" s="34"/>
    </row>
    <row r="54" spans="1:6" ht="15.75" x14ac:dyDescent="0.25">
      <c r="B54" s="32"/>
      <c r="F54" s="32"/>
    </row>
    <row r="55" spans="1:6" x14ac:dyDescent="0.2">
      <c r="B55" s="34"/>
      <c r="F55" s="34"/>
    </row>
    <row r="56" spans="1:6" x14ac:dyDescent="0.2">
      <c r="A56" s="177"/>
      <c r="D56" s="34"/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M56"/>
  <sheetViews>
    <sheetView topLeftCell="A25" workbookViewId="0">
      <selection activeCell="A56" sqref="A56"/>
    </sheetView>
  </sheetViews>
  <sheetFormatPr baseColWidth="10" defaultRowHeight="12.75" x14ac:dyDescent="0.2"/>
  <cols>
    <col min="1" max="1" width="11.4257812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142" t="str">
        <f>Vergleich!B12</f>
        <v>OSZ Eisenhüttenstadt</v>
      </c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 t="s">
        <v>149</v>
      </c>
      <c r="C40" s="198" t="str">
        <f>Vergleich!C12</f>
        <v>Finja Winkler</v>
      </c>
      <c r="D40" s="200"/>
    </row>
    <row r="41" spans="1:9" s="101" customFormat="1" ht="12.95" customHeight="1" x14ac:dyDescent="0.2">
      <c r="A41" s="97"/>
      <c r="C41" s="198" t="str">
        <f>Vergleich!D12</f>
        <v>Jordis Zimmermann</v>
      </c>
      <c r="D41" s="200"/>
    </row>
    <row r="42" spans="1:9" s="102" customFormat="1" ht="12.95" customHeight="1" x14ac:dyDescent="0.2">
      <c r="C42" s="198" t="str">
        <f>Vergleich!E12</f>
        <v>Chantal Bigalke</v>
      </c>
      <c r="D42" s="200"/>
    </row>
    <row r="43" spans="1:9" s="102" customFormat="1" ht="12.95" customHeight="1" x14ac:dyDescent="0.2">
      <c r="C43" s="198" t="str">
        <f>Vergleich!F12</f>
        <v>Melina Kuder</v>
      </c>
      <c r="D43" s="200"/>
    </row>
    <row r="44" spans="1:9" s="102" customFormat="1" ht="12.95" customHeight="1" x14ac:dyDescent="0.2">
      <c r="C44" s="198">
        <f>Vergleich!G12</f>
        <v>0</v>
      </c>
      <c r="D44" s="200"/>
    </row>
    <row r="45" spans="1:9" ht="18" x14ac:dyDescent="0.25">
      <c r="D45" s="5"/>
      <c r="E45" s="32"/>
      <c r="F45" s="98" t="s">
        <v>70</v>
      </c>
      <c r="G45" s="33">
        <f>Vergleich!H12</f>
        <v>2777</v>
      </c>
    </row>
    <row r="52" spans="1:6" ht="15.75" x14ac:dyDescent="0.25">
      <c r="B52" s="32"/>
      <c r="F52" s="32"/>
    </row>
    <row r="53" spans="1:6" x14ac:dyDescent="0.2">
      <c r="B53" s="34"/>
      <c r="C53" s="35"/>
      <c r="D53" s="34"/>
      <c r="F53" s="34"/>
    </row>
    <row r="54" spans="1:6" ht="15.75" x14ac:dyDescent="0.25">
      <c r="B54" s="32"/>
      <c r="F54" s="32"/>
    </row>
    <row r="55" spans="1:6" x14ac:dyDescent="0.2">
      <c r="B55" s="34"/>
      <c r="F55" s="34"/>
    </row>
    <row r="56" spans="1:6" x14ac:dyDescent="0.2">
      <c r="A56" s="177"/>
      <c r="D56" s="34"/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3"/>
  <sheetViews>
    <sheetView topLeftCell="A16" workbookViewId="0"/>
  </sheetViews>
  <sheetFormatPr baseColWidth="10" defaultRowHeight="12.75" x14ac:dyDescent="0.2"/>
  <cols>
    <col min="1" max="1" width="5.140625" customWidth="1"/>
    <col min="2" max="2" width="28.7109375" customWidth="1"/>
    <col min="3" max="3" width="9.7109375" customWidth="1"/>
    <col min="4" max="11" width="10.7109375" customWidth="1"/>
    <col min="12" max="12" width="10.140625" customWidth="1"/>
  </cols>
  <sheetData>
    <row r="1" spans="1:12" ht="22.5" x14ac:dyDescent="0.45">
      <c r="A1" s="125" t="s">
        <v>176</v>
      </c>
      <c r="B1" s="122"/>
      <c r="C1" s="122"/>
      <c r="D1" s="122"/>
      <c r="E1" s="122"/>
      <c r="F1" s="122"/>
      <c r="G1" s="123"/>
      <c r="H1" s="123"/>
      <c r="I1" s="77"/>
      <c r="J1" s="124"/>
      <c r="K1" s="124"/>
      <c r="L1" s="77">
        <v>1</v>
      </c>
    </row>
    <row r="2" spans="1:12" ht="22.5" x14ac:dyDescent="0.45">
      <c r="A2" s="125"/>
      <c r="B2" s="122"/>
      <c r="C2" s="122"/>
      <c r="D2" s="122"/>
      <c r="E2" s="122"/>
      <c r="F2" s="122"/>
      <c r="G2" s="123"/>
      <c r="H2" s="123"/>
      <c r="I2" s="77"/>
      <c r="J2" s="124"/>
      <c r="K2" s="124"/>
      <c r="L2" s="77"/>
    </row>
    <row r="3" spans="1:12" ht="22.5" x14ac:dyDescent="0.45">
      <c r="A3" s="125"/>
      <c r="B3" s="143" t="s">
        <v>151</v>
      </c>
      <c r="C3" s="122" t="str">
        <f>Urtabelle!H5</f>
        <v>OSZ Oder-Spree Fürstenwalde</v>
      </c>
      <c r="D3" s="122"/>
      <c r="E3" s="122"/>
      <c r="F3" s="122"/>
      <c r="G3" s="123"/>
      <c r="H3" s="123"/>
      <c r="I3" s="77"/>
      <c r="J3" s="124"/>
      <c r="K3" s="124"/>
      <c r="L3" s="77"/>
    </row>
    <row r="4" spans="1:12" ht="22.5" x14ac:dyDescent="0.45">
      <c r="A4" s="127"/>
      <c r="B4" s="122"/>
      <c r="C4" s="122"/>
      <c r="D4" s="122"/>
      <c r="E4" s="122"/>
      <c r="F4" s="122"/>
      <c r="G4" s="123"/>
      <c r="H4" s="123"/>
      <c r="I4" s="77"/>
      <c r="J4" s="124"/>
      <c r="K4" s="124"/>
      <c r="L4" s="77"/>
    </row>
    <row r="5" spans="1:12" ht="22.5" x14ac:dyDescent="0.45">
      <c r="A5" s="127"/>
      <c r="B5" s="122"/>
      <c r="C5" s="122"/>
      <c r="D5" s="122"/>
      <c r="E5" s="122"/>
      <c r="F5" s="122"/>
      <c r="G5" s="123"/>
      <c r="H5" s="123"/>
      <c r="I5" s="77"/>
      <c r="J5" s="124"/>
      <c r="K5" s="124"/>
      <c r="L5" s="77"/>
    </row>
    <row r="6" spans="1:12" x14ac:dyDescent="0.2">
      <c r="A6" s="4"/>
      <c r="B6" s="7"/>
      <c r="C6" s="130" t="s">
        <v>5</v>
      </c>
      <c r="D6" s="144"/>
      <c r="E6" s="145" t="s">
        <v>65</v>
      </c>
      <c r="F6" s="146"/>
      <c r="G6" s="144"/>
      <c r="H6" s="145" t="s">
        <v>157</v>
      </c>
      <c r="I6" s="146"/>
      <c r="J6" s="147" t="s">
        <v>158</v>
      </c>
      <c r="K6" s="146"/>
      <c r="L6" s="130" t="s">
        <v>1</v>
      </c>
    </row>
    <row r="7" spans="1:12" x14ac:dyDescent="0.2">
      <c r="A7" s="4"/>
      <c r="B7" s="130" t="s">
        <v>153</v>
      </c>
      <c r="C7" s="148" t="s">
        <v>11</v>
      </c>
      <c r="D7" s="149"/>
      <c r="E7" s="150"/>
      <c r="F7" s="151"/>
      <c r="G7" s="149"/>
      <c r="H7" s="150"/>
      <c r="I7" s="151"/>
      <c r="J7" s="152"/>
      <c r="K7" s="151"/>
      <c r="L7" s="148" t="s">
        <v>7</v>
      </c>
    </row>
    <row r="8" spans="1:12" x14ac:dyDescent="0.2">
      <c r="A8" s="4"/>
      <c r="B8" s="132"/>
      <c r="C8" s="132"/>
      <c r="D8" s="153" t="s">
        <v>159</v>
      </c>
      <c r="E8" s="154" t="s">
        <v>160</v>
      </c>
      <c r="F8" s="155" t="s">
        <v>161</v>
      </c>
      <c r="G8" s="153" t="s">
        <v>159</v>
      </c>
      <c r="H8" s="154" t="s">
        <v>160</v>
      </c>
      <c r="I8" s="155" t="s">
        <v>161</v>
      </c>
      <c r="J8" s="153" t="s">
        <v>159</v>
      </c>
      <c r="K8" s="156" t="s">
        <v>160</v>
      </c>
      <c r="L8" s="132"/>
    </row>
    <row r="9" spans="1:12" ht="18" customHeight="1" x14ac:dyDescent="0.2">
      <c r="A9" s="23" t="s">
        <v>14</v>
      </c>
      <c r="B9" s="133" t="str">
        <f>Urtabelle!B5</f>
        <v>Melina Reich</v>
      </c>
      <c r="C9" s="17"/>
      <c r="D9" s="17"/>
      <c r="E9" s="17"/>
      <c r="F9" s="17"/>
      <c r="G9" s="19"/>
      <c r="H9" s="19"/>
      <c r="I9" s="157"/>
      <c r="J9" s="21"/>
      <c r="K9" s="158"/>
      <c r="L9" s="17"/>
    </row>
    <row r="10" spans="1:12" ht="18" customHeight="1" x14ac:dyDescent="0.2">
      <c r="A10" s="23" t="s">
        <v>15</v>
      </c>
      <c r="B10" s="133" t="str">
        <f>Urtabelle!B6</f>
        <v>Sara Ibrahim</v>
      </c>
      <c r="C10" s="17"/>
      <c r="D10" s="17"/>
      <c r="E10" s="17"/>
      <c r="F10" s="17"/>
      <c r="G10" s="19"/>
      <c r="H10" s="19"/>
      <c r="I10" s="157"/>
      <c r="J10" s="21"/>
      <c r="K10" s="158"/>
      <c r="L10" s="17"/>
    </row>
    <row r="11" spans="1:12" ht="18" customHeight="1" x14ac:dyDescent="0.2">
      <c r="A11" s="23" t="s">
        <v>16</v>
      </c>
      <c r="B11" s="133" t="str">
        <f>Urtabelle!B7</f>
        <v>Harmke Vangermain</v>
      </c>
      <c r="C11" s="17"/>
      <c r="D11" s="17"/>
      <c r="E11" s="17"/>
      <c r="F11" s="17"/>
      <c r="G11" s="19"/>
      <c r="H11" s="19"/>
      <c r="I11" s="157"/>
      <c r="J11" s="21"/>
      <c r="K11" s="158"/>
      <c r="L11" s="17"/>
    </row>
    <row r="12" spans="1:12" ht="18" customHeight="1" x14ac:dyDescent="0.2">
      <c r="A12" s="22" t="s">
        <v>17</v>
      </c>
      <c r="B12" s="133" t="str">
        <f>Urtabelle!B8</f>
        <v>Flora Ponndorf</v>
      </c>
      <c r="C12" s="17"/>
      <c r="D12" s="17"/>
      <c r="E12" s="17"/>
      <c r="F12" s="17"/>
      <c r="G12" s="19"/>
      <c r="H12" s="19"/>
      <c r="I12" s="157"/>
      <c r="J12" s="21"/>
      <c r="K12" s="158"/>
      <c r="L12" s="17"/>
    </row>
    <row r="13" spans="1:12" ht="18" customHeight="1" x14ac:dyDescent="0.2">
      <c r="A13" s="22" t="s">
        <v>18</v>
      </c>
      <c r="B13" s="133">
        <f>Urtabelle!B9</f>
        <v>0</v>
      </c>
      <c r="C13" s="17"/>
      <c r="D13" s="17"/>
      <c r="E13" s="17"/>
      <c r="F13" s="17"/>
      <c r="G13" s="19"/>
      <c r="H13" s="19"/>
      <c r="I13" s="159"/>
      <c r="J13" s="21"/>
      <c r="K13" s="160"/>
      <c r="L13" s="17"/>
    </row>
    <row r="14" spans="1:12" ht="18" customHeight="1" x14ac:dyDescent="0.2">
      <c r="A14" s="137"/>
      <c r="B14" s="138"/>
      <c r="C14" s="134"/>
      <c r="D14" s="134"/>
      <c r="E14" s="134"/>
      <c r="F14" s="134"/>
      <c r="G14" s="135"/>
      <c r="H14" s="135"/>
      <c r="I14" s="134"/>
      <c r="J14" s="136"/>
      <c r="K14" s="136"/>
      <c r="L14" s="134"/>
    </row>
    <row r="15" spans="1:12" ht="18" customHeight="1" x14ac:dyDescent="0.2">
      <c r="A15" s="137"/>
      <c r="B15" s="138"/>
      <c r="C15" s="134"/>
      <c r="D15" s="134"/>
      <c r="E15" s="134"/>
      <c r="F15" s="134"/>
      <c r="G15" s="135"/>
      <c r="H15" s="135"/>
      <c r="I15" s="134"/>
      <c r="J15" s="136"/>
      <c r="K15" s="136"/>
      <c r="L15" s="134"/>
    </row>
    <row r="16" spans="1:12" ht="18" customHeight="1" x14ac:dyDescent="0.2">
      <c r="A16" s="137"/>
      <c r="B16" s="138"/>
      <c r="C16" s="134"/>
      <c r="D16" s="134"/>
      <c r="E16" s="134"/>
      <c r="F16" s="134"/>
      <c r="G16" s="135"/>
      <c r="H16" s="135"/>
      <c r="I16" s="134"/>
      <c r="J16" s="136"/>
      <c r="K16" s="136"/>
      <c r="L16" s="134"/>
    </row>
    <row r="17" spans="1:12" ht="18" customHeight="1" x14ac:dyDescent="0.2">
      <c r="A17" s="137"/>
      <c r="B17" s="138"/>
      <c r="C17" s="134"/>
      <c r="D17" s="134"/>
      <c r="E17" s="134"/>
      <c r="F17" s="134"/>
      <c r="G17" s="135"/>
      <c r="H17" s="135"/>
      <c r="I17" s="134"/>
      <c r="J17" s="136"/>
      <c r="K17" s="136"/>
      <c r="L17" s="134"/>
    </row>
    <row r="18" spans="1:12" ht="18" customHeight="1" x14ac:dyDescent="0.2">
      <c r="A18" s="137"/>
      <c r="B18" s="138"/>
      <c r="C18" s="134"/>
      <c r="D18" s="134"/>
      <c r="E18" s="134"/>
      <c r="F18" s="134"/>
      <c r="G18" s="135"/>
      <c r="H18" s="135"/>
      <c r="I18" s="134"/>
      <c r="J18" s="136"/>
      <c r="K18" s="136"/>
      <c r="L18" s="134"/>
    </row>
    <row r="19" spans="1:12" ht="18" customHeight="1" x14ac:dyDescent="0.2">
      <c r="A19" s="137"/>
      <c r="B19" s="138"/>
      <c r="C19" s="134"/>
      <c r="D19" s="134"/>
      <c r="E19" s="134"/>
      <c r="F19" s="134"/>
      <c r="G19" s="135"/>
      <c r="H19" s="135"/>
      <c r="I19" s="134"/>
      <c r="J19" s="136"/>
      <c r="K19" s="136"/>
      <c r="L19" s="134"/>
    </row>
    <row r="20" spans="1:12" ht="18" customHeight="1" x14ac:dyDescent="0.2">
      <c r="A20" s="137"/>
      <c r="B20" s="138"/>
      <c r="C20" s="134"/>
      <c r="D20" s="134"/>
      <c r="E20" s="134"/>
      <c r="F20" s="134"/>
      <c r="G20" s="135"/>
      <c r="H20" s="135"/>
      <c r="I20" s="134"/>
      <c r="J20" s="136"/>
      <c r="K20" s="136"/>
      <c r="L20" s="134"/>
    </row>
    <row r="21" spans="1:12" ht="18" customHeight="1" x14ac:dyDescent="0.2">
      <c r="A21" s="137"/>
      <c r="B21" s="138"/>
    </row>
    <row r="22" spans="1:12" ht="18" customHeight="1" x14ac:dyDescent="0.2">
      <c r="A22" s="137"/>
      <c r="B22" s="138"/>
    </row>
    <row r="23" spans="1:12" ht="18" customHeight="1" x14ac:dyDescent="0.2">
      <c r="A23" s="137"/>
      <c r="B23" s="138"/>
      <c r="C23" s="7"/>
      <c r="D23" s="7"/>
      <c r="E23" s="7"/>
      <c r="F23" s="7"/>
    </row>
    <row r="24" spans="1:12" ht="18" customHeight="1" x14ac:dyDescent="0.2">
      <c r="A24" s="137"/>
      <c r="B24" s="138"/>
      <c r="C24" s="7"/>
      <c r="D24" s="7"/>
      <c r="E24" s="7"/>
      <c r="F24" s="7"/>
    </row>
    <row r="25" spans="1:12" ht="18" customHeight="1" x14ac:dyDescent="0.2">
      <c r="A25" s="137"/>
      <c r="B25" s="138"/>
    </row>
    <row r="26" spans="1:12" ht="18" customHeight="1" x14ac:dyDescent="0.45">
      <c r="A26" s="125" t="s">
        <v>172</v>
      </c>
      <c r="B26" s="122"/>
      <c r="C26" s="122"/>
      <c r="D26" s="122"/>
      <c r="E26" s="122"/>
      <c r="F26" s="122"/>
      <c r="G26" s="123"/>
      <c r="H26" s="123"/>
      <c r="I26" s="77"/>
      <c r="J26" s="124"/>
      <c r="K26" s="124"/>
      <c r="L26" s="77">
        <v>2</v>
      </c>
    </row>
    <row r="27" spans="1:12" ht="18" customHeight="1" x14ac:dyDescent="0.45">
      <c r="A27" s="125"/>
      <c r="B27" s="122"/>
      <c r="C27" s="122"/>
      <c r="D27" s="122"/>
      <c r="E27" s="122"/>
      <c r="F27" s="122"/>
      <c r="G27" s="123"/>
      <c r="H27" s="123"/>
      <c r="I27" s="77"/>
      <c r="J27" s="124"/>
      <c r="K27" s="124"/>
      <c r="L27" s="77"/>
    </row>
    <row r="28" spans="1:12" ht="18" customHeight="1" x14ac:dyDescent="0.45">
      <c r="A28" s="125"/>
      <c r="B28" s="143" t="s">
        <v>151</v>
      </c>
      <c r="C28" s="122" t="str">
        <f>Urtabelle!H10</f>
        <v>OSZ Dahme Spreewalde</v>
      </c>
      <c r="D28" s="122"/>
      <c r="E28" s="122"/>
      <c r="F28" s="122"/>
      <c r="G28" s="123"/>
      <c r="H28" s="123"/>
      <c r="I28" s="77"/>
      <c r="J28" s="124"/>
      <c r="K28" s="124"/>
      <c r="L28" s="77"/>
    </row>
    <row r="29" spans="1:12" ht="18" customHeight="1" x14ac:dyDescent="0.45">
      <c r="A29" s="127"/>
      <c r="B29" s="122"/>
      <c r="C29" s="122"/>
      <c r="D29" s="122"/>
      <c r="E29" s="122"/>
      <c r="F29" s="122"/>
      <c r="G29" s="123"/>
      <c r="H29" s="123"/>
      <c r="I29" s="77"/>
      <c r="J29" s="124"/>
      <c r="K29" s="124"/>
      <c r="L29" s="77"/>
    </row>
    <row r="30" spans="1:12" ht="18" customHeight="1" x14ac:dyDescent="0.45">
      <c r="A30" s="127"/>
      <c r="B30" s="122"/>
      <c r="C30" s="122"/>
      <c r="D30" s="122"/>
      <c r="E30" s="122"/>
      <c r="F30" s="122"/>
      <c r="G30" s="123"/>
      <c r="H30" s="123"/>
      <c r="I30" s="77"/>
      <c r="J30" s="124"/>
      <c r="K30" s="124"/>
      <c r="L30" s="77"/>
    </row>
    <row r="31" spans="1:12" ht="18" customHeight="1" x14ac:dyDescent="0.2">
      <c r="A31" s="4"/>
      <c r="B31" s="7"/>
      <c r="C31" s="130" t="s">
        <v>5</v>
      </c>
      <c r="D31" s="144"/>
      <c r="E31" s="145" t="s">
        <v>65</v>
      </c>
      <c r="F31" s="146"/>
      <c r="G31" s="144"/>
      <c r="H31" s="145" t="s">
        <v>157</v>
      </c>
      <c r="I31" s="146"/>
      <c r="J31" s="147" t="s">
        <v>158</v>
      </c>
      <c r="K31" s="146"/>
      <c r="L31" s="130" t="s">
        <v>1</v>
      </c>
    </row>
    <row r="32" spans="1:12" ht="18" customHeight="1" x14ac:dyDescent="0.2">
      <c r="A32" s="4"/>
      <c r="B32" s="130" t="s">
        <v>153</v>
      </c>
      <c r="C32" s="148" t="s">
        <v>11</v>
      </c>
      <c r="D32" s="149"/>
      <c r="E32" s="150"/>
      <c r="F32" s="151"/>
      <c r="G32" s="149"/>
      <c r="H32" s="150"/>
      <c r="I32" s="151"/>
      <c r="J32" s="152"/>
      <c r="K32" s="151"/>
      <c r="L32" s="148" t="s">
        <v>7</v>
      </c>
    </row>
    <row r="33" spans="1:12" ht="18" customHeight="1" x14ac:dyDescent="0.2">
      <c r="A33" s="4"/>
      <c r="B33" s="132"/>
      <c r="C33" s="132"/>
      <c r="D33" s="153" t="s">
        <v>159</v>
      </c>
      <c r="E33" s="154" t="s">
        <v>160</v>
      </c>
      <c r="F33" s="155" t="s">
        <v>161</v>
      </c>
      <c r="G33" s="153" t="s">
        <v>159</v>
      </c>
      <c r="H33" s="154" t="s">
        <v>160</v>
      </c>
      <c r="I33" s="155" t="s">
        <v>161</v>
      </c>
      <c r="J33" s="153" t="s">
        <v>159</v>
      </c>
      <c r="K33" s="156" t="s">
        <v>160</v>
      </c>
      <c r="L33" s="132"/>
    </row>
    <row r="34" spans="1:12" ht="18" customHeight="1" x14ac:dyDescent="0.2">
      <c r="A34" s="23" t="s">
        <v>14</v>
      </c>
      <c r="B34" s="133" t="str">
        <f>Urtabelle!B10</f>
        <v>Karla Josephine Kalenberg</v>
      </c>
      <c r="C34" s="17"/>
      <c r="D34" s="17"/>
      <c r="E34" s="17"/>
      <c r="F34" s="17"/>
      <c r="G34" s="19"/>
      <c r="H34" s="19"/>
      <c r="I34" s="157"/>
      <c r="J34" s="21"/>
      <c r="K34" s="158"/>
      <c r="L34" s="17"/>
    </row>
    <row r="35" spans="1:12" ht="18" customHeight="1" x14ac:dyDescent="0.2">
      <c r="A35" s="23" t="s">
        <v>15</v>
      </c>
      <c r="B35" s="133" t="str">
        <f>Urtabelle!B11</f>
        <v>Celine Rhein</v>
      </c>
      <c r="C35" s="17"/>
      <c r="D35" s="17"/>
      <c r="E35" s="17"/>
      <c r="F35" s="17"/>
      <c r="G35" s="19"/>
      <c r="H35" s="19"/>
      <c r="I35" s="157"/>
      <c r="J35" s="21"/>
      <c r="K35" s="158"/>
      <c r="L35" s="17"/>
    </row>
    <row r="36" spans="1:12" ht="18" customHeight="1" x14ac:dyDescent="0.2">
      <c r="A36" s="23" t="s">
        <v>16</v>
      </c>
      <c r="B36" s="133" t="str">
        <f>Urtabelle!B12</f>
        <v>Amelie Treib</v>
      </c>
      <c r="C36" s="17"/>
      <c r="D36" s="17"/>
      <c r="E36" s="17"/>
      <c r="F36" s="17"/>
      <c r="G36" s="19"/>
      <c r="H36" s="19"/>
      <c r="I36" s="157"/>
      <c r="J36" s="21"/>
      <c r="K36" s="158"/>
      <c r="L36" s="17"/>
    </row>
    <row r="37" spans="1:12" ht="18" customHeight="1" x14ac:dyDescent="0.2">
      <c r="A37" s="22" t="s">
        <v>17</v>
      </c>
      <c r="B37" s="133">
        <f>Urtabelle!B13</f>
        <v>0</v>
      </c>
      <c r="C37" s="17"/>
      <c r="D37" s="17"/>
      <c r="E37" s="17"/>
      <c r="F37" s="17"/>
      <c r="G37" s="19"/>
      <c r="H37" s="19"/>
      <c r="I37" s="157"/>
      <c r="J37" s="21"/>
      <c r="K37" s="158"/>
      <c r="L37" s="17"/>
    </row>
    <row r="38" spans="1:12" ht="18" customHeight="1" x14ac:dyDescent="0.2">
      <c r="A38" s="22" t="s">
        <v>18</v>
      </c>
      <c r="B38" s="133">
        <f>Urtabelle!B14</f>
        <v>0</v>
      </c>
      <c r="C38" s="17"/>
      <c r="D38" s="17"/>
      <c r="E38" s="17"/>
      <c r="F38" s="17"/>
      <c r="G38" s="19"/>
      <c r="H38" s="19"/>
      <c r="I38" s="159"/>
      <c r="J38" s="21"/>
      <c r="K38" s="160"/>
      <c r="L38" s="17"/>
    </row>
    <row r="39" spans="1:12" ht="18" customHeight="1" x14ac:dyDescent="0.2">
      <c r="A39" s="137"/>
      <c r="B39" s="138"/>
      <c r="C39" s="134"/>
      <c r="D39" s="134"/>
      <c r="E39" s="134"/>
      <c r="F39" s="134"/>
      <c r="G39" s="135"/>
      <c r="H39" s="135"/>
      <c r="I39" s="134"/>
      <c r="J39" s="136"/>
      <c r="K39" s="136"/>
      <c r="L39" s="134"/>
    </row>
    <row r="40" spans="1:12" ht="18" customHeight="1" x14ac:dyDescent="0.2">
      <c r="A40" s="137"/>
      <c r="B40" s="138"/>
      <c r="C40" s="134"/>
      <c r="D40" s="134"/>
      <c r="E40" s="134"/>
      <c r="F40" s="134"/>
      <c r="G40" s="135"/>
      <c r="H40" s="135"/>
      <c r="I40" s="134"/>
      <c r="J40" s="136"/>
      <c r="K40" s="136"/>
      <c r="L40" s="134"/>
    </row>
    <row r="41" spans="1:12" ht="18" customHeight="1" x14ac:dyDescent="0.2">
      <c r="A41" s="137"/>
      <c r="B41" s="138"/>
      <c r="C41" s="134"/>
      <c r="D41" s="134"/>
      <c r="E41" s="134"/>
      <c r="F41" s="134"/>
      <c r="G41" s="135"/>
      <c r="H41" s="135"/>
      <c r="I41" s="134"/>
      <c r="J41" s="136"/>
      <c r="K41" s="136"/>
      <c r="L41" s="134"/>
    </row>
    <row r="42" spans="1:12" ht="18" customHeight="1" x14ac:dyDescent="0.2">
      <c r="A42" s="137"/>
      <c r="B42" s="138"/>
      <c r="C42" s="134"/>
      <c r="D42" s="134"/>
      <c r="E42" s="134"/>
      <c r="F42" s="134"/>
      <c r="G42" s="135"/>
      <c r="H42" s="135"/>
      <c r="I42" s="134"/>
      <c r="J42" s="136"/>
      <c r="K42" s="136"/>
      <c r="L42" s="134"/>
    </row>
    <row r="43" spans="1:12" ht="18" customHeight="1" x14ac:dyDescent="0.2">
      <c r="A43" s="137"/>
      <c r="B43" s="138"/>
      <c r="C43" s="134"/>
      <c r="D43" s="134"/>
      <c r="E43" s="134"/>
      <c r="F43" s="134"/>
      <c r="G43" s="135"/>
      <c r="H43" s="135"/>
      <c r="I43" s="134"/>
      <c r="J43" s="136"/>
      <c r="K43" s="136"/>
      <c r="L43" s="134"/>
    </row>
    <row r="44" spans="1:12" ht="18" customHeight="1" x14ac:dyDescent="0.2">
      <c r="A44" s="137"/>
      <c r="B44" s="138"/>
      <c r="C44" s="134"/>
      <c r="D44" s="134"/>
      <c r="E44" s="134"/>
      <c r="F44" s="134"/>
      <c r="G44" s="135"/>
      <c r="H44" s="135"/>
      <c r="I44" s="134"/>
      <c r="J44" s="136"/>
      <c r="K44" s="136"/>
      <c r="L44" s="134"/>
    </row>
    <row r="45" spans="1:12" ht="18" customHeight="1" x14ac:dyDescent="0.2">
      <c r="A45" s="137"/>
      <c r="B45" s="138"/>
      <c r="C45" s="134"/>
      <c r="D45" s="134"/>
      <c r="E45" s="134"/>
      <c r="F45" s="134"/>
      <c r="G45" s="135"/>
      <c r="H45" s="135"/>
      <c r="I45" s="134"/>
      <c r="J45" s="136"/>
      <c r="K45" s="136"/>
      <c r="L45" s="134"/>
    </row>
    <row r="46" spans="1:12" ht="18" customHeight="1" x14ac:dyDescent="0.2">
      <c r="A46" s="137"/>
      <c r="B46" s="138"/>
      <c r="C46" s="134"/>
      <c r="D46" s="134"/>
      <c r="E46" s="134"/>
      <c r="F46" s="134"/>
      <c r="G46" s="135"/>
      <c r="H46" s="135"/>
      <c r="I46" s="134"/>
      <c r="J46" s="136"/>
      <c r="K46" s="136"/>
      <c r="L46" s="134"/>
    </row>
    <row r="47" spans="1:12" ht="18" customHeight="1" x14ac:dyDescent="0.2">
      <c r="A47" s="137"/>
      <c r="B47" s="138"/>
    </row>
    <row r="48" spans="1:12" ht="18" customHeight="1" x14ac:dyDescent="0.2">
      <c r="A48" s="137"/>
      <c r="B48" s="138"/>
    </row>
    <row r="49" spans="1:12" ht="18" customHeight="1" x14ac:dyDescent="0.2">
      <c r="A49" s="137"/>
      <c r="B49" s="138"/>
      <c r="C49" s="7"/>
      <c r="D49" s="7"/>
      <c r="E49" s="7"/>
      <c r="F49" s="7"/>
    </row>
    <row r="50" spans="1:12" ht="18" customHeight="1" x14ac:dyDescent="0.2">
      <c r="A50" s="137"/>
      <c r="B50" s="138"/>
      <c r="C50" s="7"/>
      <c r="D50" s="7"/>
      <c r="E50" s="7"/>
      <c r="F50" s="7"/>
    </row>
    <row r="51" spans="1:12" ht="18" customHeight="1" x14ac:dyDescent="0.2">
      <c r="A51" s="137"/>
      <c r="B51" s="138"/>
    </row>
    <row r="52" spans="1:12" ht="18" customHeight="1" x14ac:dyDescent="0.45">
      <c r="A52" s="125" t="s">
        <v>172</v>
      </c>
      <c r="B52" s="122"/>
      <c r="C52" s="122"/>
      <c r="D52" s="122"/>
      <c r="E52" s="122"/>
      <c r="F52" s="122"/>
      <c r="G52" s="123"/>
      <c r="H52" s="123"/>
      <c r="I52" s="77"/>
      <c r="J52" s="124"/>
      <c r="K52" s="124"/>
      <c r="L52" s="77">
        <v>3</v>
      </c>
    </row>
    <row r="53" spans="1:12" ht="18" customHeight="1" x14ac:dyDescent="0.45">
      <c r="A53" s="125"/>
      <c r="B53" s="122"/>
      <c r="C53" s="122"/>
      <c r="D53" s="122"/>
      <c r="E53" s="122"/>
      <c r="F53" s="122"/>
      <c r="G53" s="123"/>
      <c r="H53" s="123"/>
      <c r="I53" s="77"/>
      <c r="J53" s="124"/>
      <c r="K53" s="124"/>
      <c r="L53" s="77"/>
    </row>
    <row r="54" spans="1:12" ht="18" customHeight="1" x14ac:dyDescent="0.45">
      <c r="A54" s="125"/>
      <c r="B54" s="143" t="s">
        <v>151</v>
      </c>
      <c r="C54" s="122" t="str">
        <f>Urtabelle!H15</f>
        <v>OSZ 1 Barnim</v>
      </c>
      <c r="D54" s="122"/>
      <c r="E54" s="122"/>
      <c r="F54" s="122"/>
      <c r="G54" s="123"/>
      <c r="H54" s="123"/>
      <c r="I54" s="77"/>
      <c r="J54" s="124"/>
      <c r="K54" s="124"/>
      <c r="L54" s="77"/>
    </row>
    <row r="55" spans="1:12" ht="18" customHeight="1" x14ac:dyDescent="0.45">
      <c r="A55" s="127"/>
      <c r="B55" s="122"/>
      <c r="C55" s="122"/>
      <c r="D55" s="122"/>
      <c r="E55" s="122"/>
      <c r="F55" s="122"/>
      <c r="G55" s="123"/>
      <c r="H55" s="123"/>
      <c r="I55" s="77"/>
      <c r="J55" s="124"/>
      <c r="K55" s="124"/>
      <c r="L55" s="77"/>
    </row>
    <row r="56" spans="1:12" ht="18" customHeight="1" x14ac:dyDescent="0.45">
      <c r="A56" s="127"/>
      <c r="B56" s="122"/>
      <c r="C56" s="122"/>
      <c r="D56" s="122"/>
      <c r="E56" s="122"/>
      <c r="F56" s="122"/>
      <c r="G56" s="123"/>
      <c r="H56" s="123"/>
      <c r="I56" s="77"/>
      <c r="J56" s="124"/>
      <c r="K56" s="124"/>
      <c r="L56" s="77"/>
    </row>
    <row r="57" spans="1:12" ht="18" customHeight="1" x14ac:dyDescent="0.2">
      <c r="A57" s="4"/>
      <c r="B57" s="7"/>
      <c r="C57" s="130" t="s">
        <v>5</v>
      </c>
      <c r="D57" s="144"/>
      <c r="E57" s="145" t="s">
        <v>65</v>
      </c>
      <c r="F57" s="146"/>
      <c r="G57" s="144"/>
      <c r="H57" s="145" t="s">
        <v>157</v>
      </c>
      <c r="I57" s="146"/>
      <c r="J57" s="147" t="s">
        <v>158</v>
      </c>
      <c r="K57" s="146"/>
      <c r="L57" s="130" t="s">
        <v>1</v>
      </c>
    </row>
    <row r="58" spans="1:12" ht="18" customHeight="1" x14ac:dyDescent="0.2">
      <c r="A58" s="4"/>
      <c r="B58" s="130" t="s">
        <v>153</v>
      </c>
      <c r="C58" s="148" t="s">
        <v>11</v>
      </c>
      <c r="D58" s="149"/>
      <c r="E58" s="150"/>
      <c r="F58" s="151"/>
      <c r="G58" s="149"/>
      <c r="H58" s="150"/>
      <c r="I58" s="151"/>
      <c r="J58" s="152"/>
      <c r="K58" s="151"/>
      <c r="L58" s="148" t="s">
        <v>7</v>
      </c>
    </row>
    <row r="59" spans="1:12" ht="18" customHeight="1" x14ac:dyDescent="0.2">
      <c r="A59" s="4"/>
      <c r="B59" s="132"/>
      <c r="C59" s="132"/>
      <c r="D59" s="153" t="s">
        <v>159</v>
      </c>
      <c r="E59" s="154" t="s">
        <v>160</v>
      </c>
      <c r="F59" s="155" t="s">
        <v>161</v>
      </c>
      <c r="G59" s="153" t="s">
        <v>159</v>
      </c>
      <c r="H59" s="154" t="s">
        <v>160</v>
      </c>
      <c r="I59" s="155" t="s">
        <v>161</v>
      </c>
      <c r="J59" s="153" t="s">
        <v>159</v>
      </c>
      <c r="K59" s="156" t="s">
        <v>160</v>
      </c>
      <c r="L59" s="132"/>
    </row>
    <row r="60" spans="1:12" ht="18" customHeight="1" x14ac:dyDescent="0.2">
      <c r="A60" s="23" t="s">
        <v>14</v>
      </c>
      <c r="B60" s="133" t="str">
        <f>Urtabelle!B15</f>
        <v>Jolina Nicolai</v>
      </c>
      <c r="C60" s="17"/>
      <c r="D60" s="17"/>
      <c r="E60" s="17"/>
      <c r="F60" s="17"/>
      <c r="G60" s="19"/>
      <c r="H60" s="19"/>
      <c r="I60" s="157"/>
      <c r="J60" s="21"/>
      <c r="K60" s="158"/>
      <c r="L60" s="17"/>
    </row>
    <row r="61" spans="1:12" ht="18" customHeight="1" x14ac:dyDescent="0.2">
      <c r="A61" s="23" t="s">
        <v>15</v>
      </c>
      <c r="B61" s="133" t="str">
        <f>Urtabelle!B16</f>
        <v>Mariella May</v>
      </c>
      <c r="C61" s="17"/>
      <c r="D61" s="17"/>
      <c r="E61" s="17"/>
      <c r="F61" s="17"/>
      <c r="G61" s="19"/>
      <c r="H61" s="19"/>
      <c r="I61" s="157"/>
      <c r="J61" s="21"/>
      <c r="K61" s="158"/>
      <c r="L61" s="17"/>
    </row>
    <row r="62" spans="1:12" ht="18" customHeight="1" x14ac:dyDescent="0.2">
      <c r="A62" s="23" t="s">
        <v>16</v>
      </c>
      <c r="B62" s="133" t="str">
        <f>Urtabelle!B17</f>
        <v>Xenia-Lucy Rückert</v>
      </c>
      <c r="C62" s="17"/>
      <c r="D62" s="17"/>
      <c r="E62" s="17"/>
      <c r="F62" s="17"/>
      <c r="G62" s="19"/>
      <c r="H62" s="19"/>
      <c r="I62" s="157"/>
      <c r="J62" s="21"/>
      <c r="K62" s="158"/>
      <c r="L62" s="17"/>
    </row>
    <row r="63" spans="1:12" ht="18" customHeight="1" x14ac:dyDescent="0.2">
      <c r="A63" s="22" t="s">
        <v>17</v>
      </c>
      <c r="B63" s="133" t="str">
        <f>Urtabelle!B18</f>
        <v>Cathrine Maiwald</v>
      </c>
      <c r="C63" s="17"/>
      <c r="D63" s="17"/>
      <c r="E63" s="17"/>
      <c r="F63" s="17"/>
      <c r="G63" s="19"/>
      <c r="H63" s="19"/>
      <c r="I63" s="157"/>
      <c r="J63" s="21"/>
      <c r="K63" s="158"/>
      <c r="L63" s="17"/>
    </row>
    <row r="64" spans="1:12" ht="18" customHeight="1" x14ac:dyDescent="0.2">
      <c r="A64" s="22" t="s">
        <v>18</v>
      </c>
      <c r="B64" s="133">
        <f>Urtabelle!B19</f>
        <v>0</v>
      </c>
      <c r="C64" s="17"/>
      <c r="D64" s="17"/>
      <c r="E64" s="17"/>
      <c r="F64" s="17"/>
      <c r="G64" s="19"/>
      <c r="H64" s="19"/>
      <c r="I64" s="159"/>
      <c r="J64" s="21"/>
      <c r="K64" s="160"/>
      <c r="L64" s="17"/>
    </row>
    <row r="65" spans="1:12" ht="15" x14ac:dyDescent="0.2">
      <c r="A65" s="137"/>
      <c r="B65" s="138"/>
      <c r="C65" s="134"/>
      <c r="D65" s="134"/>
      <c r="E65" s="134"/>
      <c r="F65" s="134"/>
      <c r="G65" s="135"/>
      <c r="H65" s="135"/>
      <c r="I65" s="134"/>
      <c r="J65" s="136"/>
      <c r="K65" s="136"/>
      <c r="L65" s="134"/>
    </row>
    <row r="66" spans="1:12" ht="15" x14ac:dyDescent="0.2">
      <c r="A66" s="137"/>
      <c r="B66" s="138"/>
      <c r="C66" s="134"/>
      <c r="D66" s="134"/>
      <c r="E66" s="134"/>
      <c r="F66" s="134"/>
      <c r="G66" s="135"/>
      <c r="H66" s="135"/>
      <c r="I66" s="134"/>
      <c r="J66" s="136"/>
      <c r="K66" s="136"/>
      <c r="L66" s="134"/>
    </row>
    <row r="67" spans="1:12" ht="15" x14ac:dyDescent="0.2">
      <c r="A67" s="137"/>
      <c r="B67" s="138"/>
      <c r="C67" s="134"/>
      <c r="D67" s="134"/>
      <c r="E67" s="134"/>
      <c r="F67" s="134"/>
      <c r="G67" s="135"/>
      <c r="H67" s="135"/>
      <c r="I67" s="134"/>
      <c r="J67" s="136"/>
      <c r="K67" s="136"/>
      <c r="L67" s="134"/>
    </row>
    <row r="68" spans="1:12" ht="15" x14ac:dyDescent="0.2">
      <c r="A68" s="137"/>
      <c r="B68" s="138"/>
      <c r="C68" s="134"/>
      <c r="D68" s="134"/>
      <c r="E68" s="134"/>
      <c r="F68" s="134"/>
      <c r="G68" s="135"/>
      <c r="H68" s="135"/>
      <c r="I68" s="134"/>
      <c r="J68" s="136"/>
      <c r="K68" s="136"/>
      <c r="L68" s="134"/>
    </row>
    <row r="69" spans="1:12" ht="15" x14ac:dyDescent="0.2">
      <c r="A69" s="137"/>
      <c r="B69" s="138"/>
      <c r="C69" s="134"/>
      <c r="D69" s="134"/>
      <c r="E69" s="134"/>
      <c r="F69" s="134"/>
      <c r="G69" s="135"/>
      <c r="H69" s="135"/>
      <c r="I69" s="134"/>
      <c r="J69" s="136"/>
      <c r="K69" s="136"/>
      <c r="L69" s="134"/>
    </row>
    <row r="70" spans="1:12" ht="15" x14ac:dyDescent="0.2">
      <c r="A70" s="137"/>
      <c r="B70" s="138"/>
      <c r="C70" s="134"/>
      <c r="D70" s="134"/>
      <c r="E70" s="134"/>
      <c r="F70" s="134"/>
      <c r="G70" s="135"/>
      <c r="H70" s="135"/>
      <c r="I70" s="134"/>
      <c r="J70" s="136"/>
      <c r="K70" s="136"/>
      <c r="L70" s="134"/>
    </row>
    <row r="71" spans="1:12" ht="15" x14ac:dyDescent="0.2">
      <c r="A71" s="137"/>
      <c r="B71" s="138"/>
      <c r="C71" s="134"/>
      <c r="D71" s="134"/>
      <c r="E71" s="134"/>
      <c r="F71" s="134"/>
      <c r="G71" s="135"/>
      <c r="H71" s="135"/>
      <c r="I71" s="134"/>
      <c r="J71" s="136"/>
      <c r="K71" s="136"/>
      <c r="L71" s="134"/>
    </row>
    <row r="72" spans="1:12" ht="15" x14ac:dyDescent="0.2">
      <c r="A72" s="137"/>
      <c r="B72" s="138"/>
    </row>
    <row r="73" spans="1:12" ht="15" x14ac:dyDescent="0.2">
      <c r="A73" s="137"/>
      <c r="B73" s="138"/>
    </row>
    <row r="74" spans="1:12" ht="15" x14ac:dyDescent="0.2">
      <c r="A74" s="137"/>
      <c r="B74" s="138"/>
      <c r="C74" s="7"/>
      <c r="D74" s="7"/>
      <c r="E74" s="7"/>
      <c r="F74" s="7"/>
    </row>
    <row r="75" spans="1:12" ht="15" x14ac:dyDescent="0.2">
      <c r="A75" s="137"/>
      <c r="B75" s="138"/>
      <c r="C75" s="7"/>
      <c r="D75" s="7"/>
      <c r="E75" s="7"/>
      <c r="F75" s="7"/>
    </row>
    <row r="76" spans="1:12" ht="15" x14ac:dyDescent="0.2">
      <c r="A76" s="137"/>
      <c r="B76" s="138"/>
    </row>
    <row r="77" spans="1:12" ht="15" x14ac:dyDescent="0.2">
      <c r="A77" s="161"/>
      <c r="B77" s="138"/>
    </row>
    <row r="80" spans="1:12" ht="22.5" x14ac:dyDescent="0.45">
      <c r="A80" s="125" t="s">
        <v>172</v>
      </c>
      <c r="B80" s="122"/>
      <c r="C80" s="122"/>
      <c r="D80" s="122"/>
      <c r="E80" s="122"/>
      <c r="F80" s="122"/>
      <c r="G80" s="123"/>
      <c r="H80" s="123"/>
      <c r="I80" s="77"/>
      <c r="J80" s="124"/>
      <c r="K80" s="124"/>
      <c r="L80" s="77">
        <v>4</v>
      </c>
    </row>
    <row r="81" spans="1:12" ht="22.5" x14ac:dyDescent="0.45">
      <c r="A81" s="125"/>
      <c r="B81" s="122"/>
      <c r="C81" s="122"/>
      <c r="D81" s="122"/>
      <c r="E81" s="122"/>
      <c r="F81" s="122"/>
      <c r="G81" s="123"/>
      <c r="H81" s="123"/>
      <c r="I81" s="77"/>
      <c r="J81" s="124"/>
      <c r="K81" s="124"/>
      <c r="L81" s="77"/>
    </row>
    <row r="82" spans="1:12" ht="22.5" x14ac:dyDescent="0.45">
      <c r="A82" s="125"/>
      <c r="B82" s="143" t="s">
        <v>151</v>
      </c>
      <c r="C82" s="122" t="str">
        <f>Urtabelle!H20</f>
        <v>OSZ Konrad-Wachsmann</v>
      </c>
      <c r="D82" s="122"/>
      <c r="E82" s="122"/>
      <c r="F82" s="122"/>
      <c r="G82" s="123"/>
      <c r="H82" s="123"/>
      <c r="I82" s="77"/>
      <c r="J82" s="124"/>
      <c r="K82" s="124"/>
      <c r="L82" s="77"/>
    </row>
    <row r="83" spans="1:12" ht="22.5" x14ac:dyDescent="0.45">
      <c r="A83" s="127"/>
      <c r="B83" s="122"/>
      <c r="C83" s="122"/>
      <c r="D83" s="122"/>
      <c r="E83" s="122"/>
      <c r="F83" s="122"/>
      <c r="G83" s="123"/>
      <c r="H83" s="123"/>
      <c r="I83" s="77"/>
      <c r="J83" s="124"/>
      <c r="K83" s="124"/>
      <c r="L83" s="77"/>
    </row>
    <row r="84" spans="1:12" ht="22.5" x14ac:dyDescent="0.45">
      <c r="A84" s="127"/>
      <c r="B84" s="122"/>
      <c r="C84" s="122"/>
      <c r="D84" s="122"/>
      <c r="E84" s="122"/>
      <c r="F84" s="122"/>
      <c r="G84" s="123"/>
      <c r="H84" s="123"/>
      <c r="I84" s="77"/>
      <c r="J84" s="124"/>
      <c r="K84" s="124"/>
      <c r="L84" s="77"/>
    </row>
    <row r="85" spans="1:12" x14ac:dyDescent="0.2">
      <c r="A85" s="4"/>
      <c r="B85" s="7"/>
      <c r="C85" s="130" t="s">
        <v>5</v>
      </c>
      <c r="D85" s="144"/>
      <c r="E85" s="145" t="s">
        <v>65</v>
      </c>
      <c r="F85" s="146"/>
      <c r="G85" s="144"/>
      <c r="H85" s="145" t="s">
        <v>157</v>
      </c>
      <c r="I85" s="146"/>
      <c r="J85" s="147" t="s">
        <v>158</v>
      </c>
      <c r="K85" s="146"/>
      <c r="L85" s="130" t="s">
        <v>1</v>
      </c>
    </row>
    <row r="86" spans="1:12" x14ac:dyDescent="0.2">
      <c r="A86" s="4"/>
      <c r="B86" s="130" t="s">
        <v>153</v>
      </c>
      <c r="C86" s="148" t="s">
        <v>11</v>
      </c>
      <c r="D86" s="149"/>
      <c r="E86" s="150"/>
      <c r="F86" s="151"/>
      <c r="G86" s="149"/>
      <c r="H86" s="150"/>
      <c r="I86" s="151"/>
      <c r="J86" s="152"/>
      <c r="K86" s="151"/>
      <c r="L86" s="148" t="s">
        <v>7</v>
      </c>
    </row>
    <row r="87" spans="1:12" x14ac:dyDescent="0.2">
      <c r="A87" s="4"/>
      <c r="B87" s="132"/>
      <c r="C87" s="132"/>
      <c r="D87" s="153" t="s">
        <v>159</v>
      </c>
      <c r="E87" s="154" t="s">
        <v>160</v>
      </c>
      <c r="F87" s="155" t="s">
        <v>161</v>
      </c>
      <c r="G87" s="153" t="s">
        <v>159</v>
      </c>
      <c r="H87" s="154" t="s">
        <v>160</v>
      </c>
      <c r="I87" s="155" t="s">
        <v>161</v>
      </c>
      <c r="J87" s="153" t="s">
        <v>159</v>
      </c>
      <c r="K87" s="156" t="s">
        <v>160</v>
      </c>
      <c r="L87" s="132"/>
    </row>
    <row r="88" spans="1:12" ht="18" customHeight="1" x14ac:dyDescent="0.2">
      <c r="A88" s="23" t="s">
        <v>14</v>
      </c>
      <c r="B88" s="133" t="str">
        <f>Urtabelle!B20</f>
        <v>Josie Peschke</v>
      </c>
      <c r="C88" s="17"/>
      <c r="D88" s="17"/>
      <c r="E88" s="17"/>
      <c r="F88" s="17"/>
      <c r="G88" s="19"/>
      <c r="H88" s="19"/>
      <c r="I88" s="157"/>
      <c r="J88" s="21"/>
      <c r="K88" s="158"/>
      <c r="L88" s="17"/>
    </row>
    <row r="89" spans="1:12" ht="18" customHeight="1" x14ac:dyDescent="0.2">
      <c r="A89" s="23" t="s">
        <v>15</v>
      </c>
      <c r="B89" s="133" t="str">
        <f>Urtabelle!B21</f>
        <v>Jara Rudovsky</v>
      </c>
      <c r="C89" s="17"/>
      <c r="D89" s="17"/>
      <c r="E89" s="17"/>
      <c r="F89" s="17"/>
      <c r="G89" s="19"/>
      <c r="H89" s="19"/>
      <c r="I89" s="157"/>
      <c r="J89" s="21"/>
      <c r="K89" s="158"/>
      <c r="L89" s="17"/>
    </row>
    <row r="90" spans="1:12" ht="18" customHeight="1" x14ac:dyDescent="0.2">
      <c r="A90" s="23" t="s">
        <v>16</v>
      </c>
      <c r="B90" s="133" t="str">
        <f>Urtabelle!B22</f>
        <v>Ronya Aust</v>
      </c>
      <c r="C90" s="17"/>
      <c r="D90" s="17"/>
      <c r="E90" s="17"/>
      <c r="F90" s="17"/>
      <c r="G90" s="19"/>
      <c r="H90" s="19"/>
      <c r="I90" s="157"/>
      <c r="J90" s="21"/>
      <c r="K90" s="158"/>
      <c r="L90" s="17"/>
    </row>
    <row r="91" spans="1:12" ht="18" customHeight="1" x14ac:dyDescent="0.2">
      <c r="A91" s="22" t="s">
        <v>17</v>
      </c>
      <c r="B91" s="133" t="str">
        <f>Urtabelle!B23</f>
        <v>Charlotte Keller</v>
      </c>
      <c r="C91" s="17"/>
      <c r="D91" s="17"/>
      <c r="E91" s="17"/>
      <c r="F91" s="17"/>
      <c r="G91" s="19"/>
      <c r="H91" s="19"/>
      <c r="I91" s="157"/>
      <c r="J91" s="21"/>
      <c r="K91" s="158"/>
      <c r="L91" s="17"/>
    </row>
    <row r="92" spans="1:12" ht="18" customHeight="1" x14ac:dyDescent="0.2">
      <c r="A92" s="22" t="s">
        <v>18</v>
      </c>
      <c r="B92" s="133">
        <f>Urtabelle!B24</f>
        <v>0</v>
      </c>
      <c r="C92" s="17"/>
      <c r="D92" s="17"/>
      <c r="E92" s="17"/>
      <c r="F92" s="17"/>
      <c r="G92" s="19"/>
      <c r="H92" s="19"/>
      <c r="I92" s="159"/>
      <c r="J92" s="21"/>
      <c r="K92" s="160"/>
      <c r="L92" s="17"/>
    </row>
    <row r="93" spans="1:12" ht="15" x14ac:dyDescent="0.2">
      <c r="A93" s="137"/>
      <c r="B93" s="138"/>
      <c r="C93" s="134"/>
      <c r="D93" s="134"/>
      <c r="E93" s="134"/>
      <c r="F93" s="134"/>
      <c r="G93" s="135"/>
      <c r="H93" s="135"/>
      <c r="I93" s="134"/>
      <c r="J93" s="136"/>
      <c r="K93" s="136"/>
      <c r="L93" s="134"/>
    </row>
    <row r="94" spans="1:12" ht="15" x14ac:dyDescent="0.2">
      <c r="A94" s="137"/>
      <c r="B94" s="138"/>
      <c r="C94" s="134"/>
      <c r="D94" s="134"/>
      <c r="E94" s="134"/>
      <c r="F94" s="134"/>
      <c r="G94" s="135"/>
      <c r="H94" s="135"/>
      <c r="I94" s="134"/>
      <c r="J94" s="136"/>
      <c r="K94" s="136"/>
      <c r="L94" s="134"/>
    </row>
    <row r="95" spans="1:12" ht="15" x14ac:dyDescent="0.2">
      <c r="A95" s="137"/>
      <c r="B95" s="138"/>
      <c r="C95" s="134"/>
      <c r="D95" s="134"/>
      <c r="E95" s="134"/>
      <c r="F95" s="134"/>
      <c r="G95" s="135"/>
      <c r="H95" s="135"/>
      <c r="I95" s="134"/>
      <c r="J95" s="136"/>
      <c r="K95" s="136"/>
      <c r="L95" s="134"/>
    </row>
    <row r="96" spans="1:12" ht="15" x14ac:dyDescent="0.2">
      <c r="A96" s="137"/>
      <c r="B96" s="138"/>
      <c r="C96" s="134"/>
      <c r="D96" s="134"/>
      <c r="E96" s="134"/>
      <c r="F96" s="134"/>
      <c r="G96" s="135"/>
      <c r="H96" s="135"/>
      <c r="I96" s="134"/>
      <c r="J96" s="136"/>
      <c r="K96" s="136"/>
      <c r="L96" s="134"/>
    </row>
    <row r="97" spans="1:12" ht="15" x14ac:dyDescent="0.2">
      <c r="A97" s="137"/>
      <c r="B97" s="138"/>
      <c r="C97" s="134"/>
      <c r="D97" s="134"/>
      <c r="E97" s="134"/>
      <c r="F97" s="134"/>
      <c r="G97" s="135"/>
      <c r="H97" s="135"/>
      <c r="I97" s="134"/>
      <c r="J97" s="136"/>
      <c r="K97" s="136"/>
      <c r="L97" s="134"/>
    </row>
    <row r="98" spans="1:12" ht="15" x14ac:dyDescent="0.2">
      <c r="A98" s="137"/>
      <c r="B98" s="138"/>
      <c r="C98" s="134"/>
      <c r="D98" s="134"/>
      <c r="E98" s="134"/>
      <c r="F98" s="134"/>
      <c r="G98" s="135"/>
      <c r="H98" s="135"/>
      <c r="I98" s="134"/>
      <c r="J98" s="136"/>
      <c r="K98" s="136"/>
      <c r="L98" s="134"/>
    </row>
    <row r="99" spans="1:12" ht="15" x14ac:dyDescent="0.2">
      <c r="A99" s="137"/>
      <c r="B99" s="138"/>
      <c r="C99" s="134"/>
      <c r="D99" s="134"/>
      <c r="E99" s="134"/>
      <c r="F99" s="134"/>
      <c r="G99" s="135"/>
      <c r="H99" s="135"/>
      <c r="I99" s="134"/>
      <c r="J99" s="136"/>
      <c r="K99" s="136"/>
      <c r="L99" s="134"/>
    </row>
    <row r="100" spans="1:12" ht="15" x14ac:dyDescent="0.2">
      <c r="A100" s="137"/>
      <c r="B100" s="138"/>
    </row>
    <row r="101" spans="1:12" ht="15" x14ac:dyDescent="0.2">
      <c r="A101" s="137"/>
      <c r="B101" s="138"/>
    </row>
    <row r="102" spans="1:12" ht="15" x14ac:dyDescent="0.2">
      <c r="A102" s="137"/>
      <c r="B102" s="138"/>
      <c r="C102" s="7"/>
      <c r="D102" s="7"/>
      <c r="E102" s="7"/>
      <c r="F102" s="7"/>
    </row>
    <row r="103" spans="1:12" ht="15" x14ac:dyDescent="0.2">
      <c r="A103" s="137"/>
      <c r="B103" s="138"/>
      <c r="C103" s="7"/>
      <c r="D103" s="7"/>
      <c r="E103" s="7"/>
      <c r="F103" s="7"/>
    </row>
    <row r="104" spans="1:12" ht="15" x14ac:dyDescent="0.2">
      <c r="A104" s="137"/>
      <c r="B104" s="138"/>
    </row>
    <row r="105" spans="1:12" ht="15" x14ac:dyDescent="0.2">
      <c r="A105" s="161"/>
      <c r="B105" s="138"/>
    </row>
    <row r="108" spans="1:12" ht="22.5" x14ac:dyDescent="0.45">
      <c r="A108" s="125" t="s">
        <v>172</v>
      </c>
      <c r="B108" s="122"/>
      <c r="C108" s="122"/>
      <c r="D108" s="122"/>
      <c r="E108" s="122"/>
      <c r="F108" s="122"/>
      <c r="G108" s="123"/>
      <c r="H108" s="123"/>
      <c r="I108" s="77"/>
      <c r="J108" s="124"/>
      <c r="K108" s="124"/>
      <c r="L108" s="77">
        <v>5</v>
      </c>
    </row>
    <row r="109" spans="1:12" ht="22.5" x14ac:dyDescent="0.45">
      <c r="A109" s="125"/>
      <c r="B109" s="122"/>
      <c r="C109" s="122"/>
      <c r="D109" s="122"/>
      <c r="E109" s="122"/>
      <c r="F109" s="122"/>
      <c r="G109" s="123"/>
      <c r="H109" s="123"/>
      <c r="I109" s="77"/>
      <c r="J109" s="124"/>
      <c r="K109" s="124"/>
      <c r="L109" s="77"/>
    </row>
    <row r="110" spans="1:12" ht="22.5" x14ac:dyDescent="0.45">
      <c r="A110" s="125"/>
      <c r="B110" s="143" t="s">
        <v>151</v>
      </c>
      <c r="C110" s="122" t="str">
        <f>Urtabelle!H25</f>
        <v>OSZ Eisenhüttenstadt</v>
      </c>
      <c r="D110" s="122"/>
      <c r="E110" s="122"/>
      <c r="F110" s="122"/>
      <c r="G110" s="123"/>
      <c r="H110" s="123"/>
      <c r="I110" s="77"/>
      <c r="J110" s="124"/>
      <c r="K110" s="124"/>
      <c r="L110" s="77"/>
    </row>
    <row r="111" spans="1:12" ht="22.5" x14ac:dyDescent="0.45">
      <c r="A111" s="127"/>
      <c r="B111" s="122"/>
      <c r="C111" s="122"/>
      <c r="D111" s="122"/>
      <c r="E111" s="122"/>
      <c r="F111" s="122"/>
      <c r="G111" s="123"/>
      <c r="H111" s="123"/>
      <c r="I111" s="77"/>
      <c r="J111" s="124"/>
      <c r="K111" s="124"/>
      <c r="L111" s="77"/>
    </row>
    <row r="112" spans="1:12" ht="22.5" x14ac:dyDescent="0.45">
      <c r="A112" s="127"/>
      <c r="B112" s="122"/>
      <c r="C112" s="122"/>
      <c r="D112" s="122"/>
      <c r="E112" s="122"/>
      <c r="F112" s="122"/>
      <c r="G112" s="123"/>
      <c r="H112" s="123"/>
      <c r="I112" s="77"/>
      <c r="J112" s="124"/>
      <c r="K112" s="124"/>
      <c r="L112" s="77"/>
    </row>
    <row r="113" spans="1:12" x14ac:dyDescent="0.2">
      <c r="A113" s="4"/>
      <c r="B113" s="7"/>
      <c r="C113" s="130" t="s">
        <v>5</v>
      </c>
      <c r="D113" s="144"/>
      <c r="E113" s="145" t="s">
        <v>65</v>
      </c>
      <c r="F113" s="146"/>
      <c r="G113" s="144"/>
      <c r="H113" s="145" t="s">
        <v>157</v>
      </c>
      <c r="I113" s="146"/>
      <c r="J113" s="147" t="s">
        <v>158</v>
      </c>
      <c r="K113" s="146"/>
      <c r="L113" s="130" t="s">
        <v>1</v>
      </c>
    </row>
    <row r="114" spans="1:12" x14ac:dyDescent="0.2">
      <c r="A114" s="4"/>
      <c r="B114" s="130" t="s">
        <v>153</v>
      </c>
      <c r="C114" s="148" t="s">
        <v>11</v>
      </c>
      <c r="D114" s="149"/>
      <c r="E114" s="150"/>
      <c r="F114" s="151"/>
      <c r="G114" s="149"/>
      <c r="H114" s="150"/>
      <c r="I114" s="151"/>
      <c r="J114" s="152"/>
      <c r="K114" s="151"/>
      <c r="L114" s="148" t="s">
        <v>7</v>
      </c>
    </row>
    <row r="115" spans="1:12" x14ac:dyDescent="0.2">
      <c r="A115" s="4"/>
      <c r="B115" s="132"/>
      <c r="C115" s="132"/>
      <c r="D115" s="153" t="s">
        <v>159</v>
      </c>
      <c r="E115" s="154" t="s">
        <v>160</v>
      </c>
      <c r="F115" s="155" t="s">
        <v>161</v>
      </c>
      <c r="G115" s="153" t="s">
        <v>159</v>
      </c>
      <c r="H115" s="154" t="s">
        <v>160</v>
      </c>
      <c r="I115" s="155" t="s">
        <v>161</v>
      </c>
      <c r="J115" s="153" t="s">
        <v>159</v>
      </c>
      <c r="K115" s="156" t="s">
        <v>160</v>
      </c>
      <c r="L115" s="132"/>
    </row>
    <row r="116" spans="1:12" ht="18" customHeight="1" x14ac:dyDescent="0.2">
      <c r="A116" s="23" t="s">
        <v>14</v>
      </c>
      <c r="B116" s="133" t="str">
        <f>Urtabelle!B25</f>
        <v>Finja Winkler</v>
      </c>
      <c r="C116" s="17"/>
      <c r="D116" s="17"/>
      <c r="E116" s="17"/>
      <c r="F116" s="17"/>
      <c r="G116" s="19"/>
      <c r="H116" s="19"/>
      <c r="I116" s="157"/>
      <c r="J116" s="21"/>
      <c r="K116" s="158"/>
      <c r="L116" s="17"/>
    </row>
    <row r="117" spans="1:12" ht="18" customHeight="1" x14ac:dyDescent="0.2">
      <c r="A117" s="23" t="s">
        <v>15</v>
      </c>
      <c r="B117" s="133" t="str">
        <f>Urtabelle!B26</f>
        <v>Jordis Zimmermann</v>
      </c>
      <c r="C117" s="17"/>
      <c r="D117" s="17"/>
      <c r="E117" s="17"/>
      <c r="F117" s="17"/>
      <c r="G117" s="19"/>
      <c r="H117" s="19"/>
      <c r="I117" s="157"/>
      <c r="J117" s="21"/>
      <c r="K117" s="158"/>
      <c r="L117" s="17"/>
    </row>
    <row r="118" spans="1:12" ht="18" customHeight="1" x14ac:dyDescent="0.2">
      <c r="A118" s="23" t="s">
        <v>16</v>
      </c>
      <c r="B118" s="133" t="str">
        <f>Urtabelle!B27</f>
        <v>Chantal Bigalke</v>
      </c>
      <c r="C118" s="17"/>
      <c r="D118" s="17"/>
      <c r="E118" s="17"/>
      <c r="F118" s="17"/>
      <c r="G118" s="19"/>
      <c r="H118" s="19"/>
      <c r="I118" s="157"/>
      <c r="J118" s="21"/>
      <c r="K118" s="158"/>
      <c r="L118" s="17"/>
    </row>
    <row r="119" spans="1:12" ht="18" customHeight="1" x14ac:dyDescent="0.2">
      <c r="A119" s="22" t="s">
        <v>17</v>
      </c>
      <c r="B119" s="133" t="str">
        <f>Urtabelle!B28</f>
        <v>Melina Kuder</v>
      </c>
      <c r="C119" s="17"/>
      <c r="D119" s="17"/>
      <c r="E119" s="17"/>
      <c r="F119" s="17"/>
      <c r="G119" s="19"/>
      <c r="H119" s="19"/>
      <c r="I119" s="157"/>
      <c r="J119" s="21"/>
      <c r="K119" s="158"/>
      <c r="L119" s="17"/>
    </row>
    <row r="120" spans="1:12" ht="18" customHeight="1" x14ac:dyDescent="0.2">
      <c r="A120" s="22" t="s">
        <v>18</v>
      </c>
      <c r="B120" s="133">
        <f>Urtabelle!B29</f>
        <v>0</v>
      </c>
      <c r="C120" s="17"/>
      <c r="D120" s="17"/>
      <c r="E120" s="17"/>
      <c r="F120" s="17"/>
      <c r="G120" s="19"/>
      <c r="H120" s="19"/>
      <c r="I120" s="159"/>
      <c r="J120" s="21"/>
      <c r="K120" s="160"/>
      <c r="L120" s="17"/>
    </row>
    <row r="121" spans="1:12" ht="15" x14ac:dyDescent="0.2">
      <c r="A121" s="137"/>
      <c r="B121" s="138"/>
      <c r="C121" s="134"/>
      <c r="D121" s="134"/>
      <c r="E121" s="134"/>
      <c r="F121" s="134"/>
      <c r="G121" s="135"/>
      <c r="H121" s="135"/>
      <c r="I121" s="134"/>
      <c r="J121" s="136"/>
      <c r="K121" s="136"/>
      <c r="L121" s="134"/>
    </row>
    <row r="122" spans="1:12" ht="15" x14ac:dyDescent="0.2">
      <c r="A122" s="137"/>
      <c r="B122" s="138"/>
      <c r="C122" s="134"/>
      <c r="D122" s="134"/>
      <c r="E122" s="134"/>
      <c r="F122" s="134"/>
      <c r="G122" s="135"/>
      <c r="H122" s="135"/>
      <c r="I122" s="134"/>
      <c r="J122" s="136"/>
      <c r="K122" s="136"/>
      <c r="L122" s="134"/>
    </row>
    <row r="123" spans="1:12" ht="15" x14ac:dyDescent="0.2">
      <c r="A123" s="137"/>
      <c r="B123" s="138"/>
      <c r="C123" s="134"/>
      <c r="D123" s="134"/>
      <c r="E123" s="134"/>
      <c r="F123" s="134"/>
      <c r="G123" s="135"/>
      <c r="H123" s="135"/>
      <c r="I123" s="134"/>
      <c r="J123" s="136"/>
      <c r="K123" s="136"/>
      <c r="L123" s="134"/>
    </row>
    <row r="124" spans="1:12" ht="15" x14ac:dyDescent="0.2">
      <c r="A124" s="137"/>
      <c r="B124" s="138"/>
      <c r="C124" s="134"/>
      <c r="D124" s="134"/>
      <c r="E124" s="134"/>
      <c r="F124" s="134"/>
      <c r="G124" s="135"/>
      <c r="H124" s="135"/>
      <c r="I124" s="134"/>
      <c r="J124" s="136"/>
      <c r="K124" s="136"/>
      <c r="L124" s="134"/>
    </row>
    <row r="125" spans="1:12" ht="15" x14ac:dyDescent="0.2">
      <c r="A125" s="137"/>
      <c r="B125" s="138"/>
      <c r="C125" s="134"/>
      <c r="D125" s="134"/>
      <c r="E125" s="134"/>
      <c r="F125" s="134"/>
      <c r="G125" s="135"/>
      <c r="H125" s="135"/>
      <c r="I125" s="134"/>
      <c r="J125" s="136"/>
      <c r="K125" s="136"/>
      <c r="L125" s="134"/>
    </row>
    <row r="126" spans="1:12" ht="15" x14ac:dyDescent="0.2">
      <c r="A126" s="137"/>
      <c r="B126" s="138"/>
      <c r="C126" s="134"/>
      <c r="D126" s="134"/>
      <c r="E126" s="134"/>
      <c r="F126" s="134"/>
      <c r="G126" s="135"/>
      <c r="H126" s="135"/>
      <c r="I126" s="134"/>
      <c r="J126" s="136"/>
      <c r="K126" s="136"/>
      <c r="L126" s="134"/>
    </row>
    <row r="127" spans="1:12" ht="15" x14ac:dyDescent="0.2">
      <c r="A127" s="137"/>
      <c r="B127" s="138"/>
      <c r="C127" s="134"/>
      <c r="D127" s="134"/>
      <c r="E127" s="134"/>
      <c r="F127" s="134"/>
      <c r="G127" s="135"/>
      <c r="H127" s="135"/>
      <c r="I127" s="134"/>
      <c r="J127" s="136"/>
      <c r="K127" s="136"/>
      <c r="L127" s="134"/>
    </row>
    <row r="128" spans="1:12" ht="15" x14ac:dyDescent="0.2">
      <c r="A128" s="137"/>
      <c r="B128" s="138"/>
    </row>
    <row r="129" spans="1:12" ht="15" x14ac:dyDescent="0.2">
      <c r="A129" s="137"/>
      <c r="B129" s="138"/>
    </row>
    <row r="130" spans="1:12" ht="15" x14ac:dyDescent="0.2">
      <c r="A130" s="137"/>
      <c r="B130" s="138"/>
      <c r="C130" s="7"/>
      <c r="D130" s="7"/>
      <c r="E130" s="7"/>
      <c r="F130" s="7"/>
    </row>
    <row r="131" spans="1:12" ht="15" x14ac:dyDescent="0.2">
      <c r="A131" s="137"/>
      <c r="B131" s="138"/>
      <c r="C131" s="7"/>
      <c r="D131" s="7"/>
      <c r="E131" s="7"/>
      <c r="F131" s="7"/>
    </row>
    <row r="132" spans="1:12" ht="15" x14ac:dyDescent="0.2">
      <c r="A132" s="137"/>
      <c r="B132" s="138"/>
    </row>
    <row r="133" spans="1:12" ht="15" x14ac:dyDescent="0.2">
      <c r="A133" s="161"/>
      <c r="B133" s="138"/>
    </row>
    <row r="136" spans="1:12" ht="22.5" x14ac:dyDescent="0.45">
      <c r="A136" s="125" t="s">
        <v>172</v>
      </c>
      <c r="B136" s="122"/>
      <c r="C136" s="122"/>
      <c r="D136" s="122"/>
      <c r="E136" s="122"/>
      <c r="F136" s="122"/>
      <c r="G136" s="123"/>
      <c r="H136" s="123"/>
      <c r="I136" s="77"/>
      <c r="J136" s="124"/>
      <c r="K136" s="124"/>
      <c r="L136" s="77">
        <v>6</v>
      </c>
    </row>
    <row r="137" spans="1:12" ht="22.5" x14ac:dyDescent="0.45">
      <c r="A137" s="125"/>
      <c r="B137" s="122"/>
      <c r="C137" s="122"/>
      <c r="D137" s="122"/>
      <c r="E137" s="122"/>
      <c r="F137" s="122"/>
      <c r="G137" s="123"/>
      <c r="H137" s="123"/>
      <c r="I137" s="77"/>
      <c r="J137" s="124"/>
      <c r="K137" s="124"/>
      <c r="L137" s="77"/>
    </row>
    <row r="138" spans="1:12" ht="22.5" x14ac:dyDescent="0.45">
      <c r="A138" s="125"/>
      <c r="B138" s="143" t="s">
        <v>151</v>
      </c>
      <c r="C138" s="122">
        <f>Urtabelle!H30</f>
        <v>0</v>
      </c>
      <c r="D138" s="122"/>
      <c r="E138" s="122"/>
      <c r="F138" s="122"/>
      <c r="G138" s="123"/>
      <c r="H138" s="123"/>
      <c r="I138" s="77"/>
      <c r="J138" s="124"/>
      <c r="K138" s="124"/>
      <c r="L138" s="77"/>
    </row>
    <row r="139" spans="1:12" ht="22.5" x14ac:dyDescent="0.45">
      <c r="A139" s="127"/>
      <c r="B139" s="122"/>
      <c r="C139" s="122"/>
      <c r="D139" s="122"/>
      <c r="E139" s="122"/>
      <c r="F139" s="122"/>
      <c r="G139" s="123"/>
      <c r="H139" s="123"/>
      <c r="I139" s="77"/>
      <c r="J139" s="124"/>
      <c r="K139" s="124"/>
      <c r="L139" s="77"/>
    </row>
    <row r="140" spans="1:12" ht="22.5" x14ac:dyDescent="0.45">
      <c r="A140" s="127"/>
      <c r="B140" s="122"/>
      <c r="C140" s="122"/>
      <c r="D140" s="122"/>
      <c r="E140" s="122"/>
      <c r="F140" s="122"/>
      <c r="G140" s="123"/>
      <c r="H140" s="123"/>
      <c r="I140" s="77"/>
      <c r="J140" s="124"/>
      <c r="K140" s="124"/>
      <c r="L140" s="77"/>
    </row>
    <row r="141" spans="1:12" x14ac:dyDescent="0.2">
      <c r="A141" s="4"/>
      <c r="B141" s="7"/>
      <c r="C141" s="130" t="s">
        <v>5</v>
      </c>
      <c r="D141" s="144"/>
      <c r="E141" s="145" t="s">
        <v>65</v>
      </c>
      <c r="F141" s="146"/>
      <c r="G141" s="144"/>
      <c r="H141" s="145" t="s">
        <v>157</v>
      </c>
      <c r="I141" s="146"/>
      <c r="J141" s="147" t="s">
        <v>158</v>
      </c>
      <c r="K141" s="146"/>
      <c r="L141" s="130" t="s">
        <v>1</v>
      </c>
    </row>
    <row r="142" spans="1:12" x14ac:dyDescent="0.2">
      <c r="A142" s="4"/>
      <c r="B142" s="130" t="s">
        <v>153</v>
      </c>
      <c r="C142" s="148" t="s">
        <v>11</v>
      </c>
      <c r="D142" s="149"/>
      <c r="E142" s="150"/>
      <c r="F142" s="151"/>
      <c r="G142" s="149"/>
      <c r="H142" s="150"/>
      <c r="I142" s="151"/>
      <c r="J142" s="152"/>
      <c r="K142" s="151"/>
      <c r="L142" s="148" t="s">
        <v>7</v>
      </c>
    </row>
    <row r="143" spans="1:12" x14ac:dyDescent="0.2">
      <c r="A143" s="4"/>
      <c r="B143" s="132"/>
      <c r="C143" s="132"/>
      <c r="D143" s="153" t="s">
        <v>159</v>
      </c>
      <c r="E143" s="154" t="s">
        <v>160</v>
      </c>
      <c r="F143" s="155" t="s">
        <v>161</v>
      </c>
      <c r="G143" s="153" t="s">
        <v>159</v>
      </c>
      <c r="H143" s="154" t="s">
        <v>160</v>
      </c>
      <c r="I143" s="155" t="s">
        <v>161</v>
      </c>
      <c r="J143" s="153" t="s">
        <v>159</v>
      </c>
      <c r="K143" s="156" t="s">
        <v>160</v>
      </c>
      <c r="L143" s="132"/>
    </row>
    <row r="144" spans="1:12" ht="18" customHeight="1" x14ac:dyDescent="0.2">
      <c r="A144" s="23" t="s">
        <v>14</v>
      </c>
      <c r="B144" s="133">
        <f>Urtabelle!B30</f>
        <v>0</v>
      </c>
      <c r="C144" s="17"/>
      <c r="D144" s="17"/>
      <c r="E144" s="17"/>
      <c r="F144" s="17"/>
      <c r="G144" s="19"/>
      <c r="H144" s="19"/>
      <c r="I144" s="157"/>
      <c r="J144" s="21"/>
      <c r="K144" s="158"/>
      <c r="L144" s="17"/>
    </row>
    <row r="145" spans="1:12" ht="18" customHeight="1" x14ac:dyDescent="0.2">
      <c r="A145" s="23" t="s">
        <v>15</v>
      </c>
      <c r="B145" s="133">
        <f>Urtabelle!B31</f>
        <v>0</v>
      </c>
      <c r="C145" s="17"/>
      <c r="D145" s="17"/>
      <c r="E145" s="17"/>
      <c r="F145" s="17"/>
      <c r="G145" s="19"/>
      <c r="H145" s="19"/>
      <c r="I145" s="157"/>
      <c r="J145" s="21"/>
      <c r="K145" s="158"/>
      <c r="L145" s="17"/>
    </row>
    <row r="146" spans="1:12" ht="18" customHeight="1" x14ac:dyDescent="0.2">
      <c r="A146" s="23" t="s">
        <v>16</v>
      </c>
      <c r="B146" s="133">
        <f>Urtabelle!B32</f>
        <v>0</v>
      </c>
      <c r="C146" s="17"/>
      <c r="D146" s="17"/>
      <c r="E146" s="17"/>
      <c r="F146" s="17"/>
      <c r="G146" s="19"/>
      <c r="H146" s="19"/>
      <c r="I146" s="157"/>
      <c r="J146" s="21"/>
      <c r="K146" s="158"/>
      <c r="L146" s="17"/>
    </row>
    <row r="147" spans="1:12" ht="18" customHeight="1" x14ac:dyDescent="0.2">
      <c r="A147" s="22" t="s">
        <v>17</v>
      </c>
      <c r="B147" s="133">
        <f>Urtabelle!B33</f>
        <v>0</v>
      </c>
      <c r="C147" s="17"/>
      <c r="D147" s="17"/>
      <c r="E147" s="17"/>
      <c r="F147" s="17"/>
      <c r="G147" s="19"/>
      <c r="H147" s="19"/>
      <c r="I147" s="157"/>
      <c r="J147" s="21"/>
      <c r="K147" s="158"/>
      <c r="L147" s="17"/>
    </row>
    <row r="148" spans="1:12" ht="18" customHeight="1" x14ac:dyDescent="0.2">
      <c r="A148" s="22" t="s">
        <v>18</v>
      </c>
      <c r="B148" s="133">
        <f>Urtabelle!B34</f>
        <v>0</v>
      </c>
      <c r="C148" s="17"/>
      <c r="D148" s="17"/>
      <c r="E148" s="17"/>
      <c r="F148" s="17"/>
      <c r="G148" s="19"/>
      <c r="H148" s="19"/>
      <c r="I148" s="159"/>
      <c r="J148" s="21"/>
      <c r="K148" s="160"/>
      <c r="L148" s="17"/>
    </row>
    <row r="149" spans="1:12" ht="15" x14ac:dyDescent="0.2">
      <c r="A149" s="137"/>
      <c r="B149" s="138"/>
      <c r="C149" s="134"/>
      <c r="D149" s="134"/>
      <c r="E149" s="134"/>
      <c r="F149" s="134"/>
      <c r="G149" s="135"/>
      <c r="H149" s="135"/>
      <c r="I149" s="134"/>
      <c r="J149" s="136"/>
      <c r="K149" s="136"/>
      <c r="L149" s="134"/>
    </row>
    <row r="150" spans="1:12" ht="15" x14ac:dyDescent="0.2">
      <c r="A150" s="137"/>
      <c r="B150" s="138"/>
      <c r="C150" s="134"/>
      <c r="D150" s="134"/>
      <c r="E150" s="134"/>
      <c r="F150" s="134"/>
      <c r="G150" s="135"/>
      <c r="H150" s="135"/>
      <c r="I150" s="134"/>
      <c r="J150" s="136"/>
      <c r="K150" s="136"/>
      <c r="L150" s="134"/>
    </row>
    <row r="151" spans="1:12" ht="15" x14ac:dyDescent="0.2">
      <c r="A151" s="137"/>
      <c r="B151" s="138"/>
      <c r="C151" s="134"/>
      <c r="D151" s="134"/>
      <c r="E151" s="134"/>
      <c r="F151" s="134"/>
      <c r="G151" s="135"/>
      <c r="H151" s="135"/>
      <c r="I151" s="134"/>
      <c r="J151" s="136"/>
      <c r="K151" s="136"/>
      <c r="L151" s="134"/>
    </row>
    <row r="152" spans="1:12" ht="15" x14ac:dyDescent="0.2">
      <c r="A152" s="137"/>
      <c r="B152" s="138"/>
      <c r="C152" s="134"/>
      <c r="D152" s="134"/>
      <c r="E152" s="134"/>
      <c r="F152" s="134"/>
      <c r="G152" s="135"/>
      <c r="H152" s="135"/>
      <c r="I152" s="134"/>
      <c r="J152" s="136"/>
      <c r="K152" s="136"/>
      <c r="L152" s="134"/>
    </row>
    <row r="153" spans="1:12" ht="15" x14ac:dyDescent="0.2">
      <c r="A153" s="137"/>
      <c r="B153" s="138"/>
      <c r="C153" s="134"/>
      <c r="D153" s="134"/>
      <c r="E153" s="134"/>
      <c r="F153" s="134"/>
      <c r="G153" s="135"/>
      <c r="H153" s="135"/>
      <c r="I153" s="134"/>
      <c r="J153" s="136"/>
      <c r="K153" s="136"/>
      <c r="L153" s="134"/>
    </row>
    <row r="154" spans="1:12" ht="15" x14ac:dyDescent="0.2">
      <c r="A154" s="137"/>
      <c r="B154" s="138"/>
      <c r="C154" s="134"/>
      <c r="D154" s="134"/>
      <c r="E154" s="134"/>
      <c r="F154" s="134"/>
      <c r="G154" s="135"/>
      <c r="H154" s="135"/>
      <c r="I154" s="134"/>
      <c r="J154" s="136"/>
      <c r="K154" s="136"/>
      <c r="L154" s="134"/>
    </row>
    <row r="155" spans="1:12" ht="15" x14ac:dyDescent="0.2">
      <c r="A155" s="137"/>
      <c r="B155" s="138"/>
      <c r="C155" s="134"/>
      <c r="D155" s="134"/>
      <c r="E155" s="134"/>
      <c r="F155" s="134"/>
      <c r="G155" s="135"/>
      <c r="H155" s="135"/>
      <c r="I155" s="134"/>
      <c r="J155" s="136"/>
      <c r="K155" s="136"/>
      <c r="L155" s="134"/>
    </row>
    <row r="156" spans="1:12" ht="15" x14ac:dyDescent="0.2">
      <c r="A156" s="137"/>
      <c r="B156" s="138"/>
    </row>
    <row r="157" spans="1:12" ht="15" x14ac:dyDescent="0.2">
      <c r="A157" s="137"/>
      <c r="B157" s="138"/>
    </row>
    <row r="158" spans="1:12" ht="15" x14ac:dyDescent="0.2">
      <c r="A158" s="137"/>
      <c r="B158" s="138"/>
      <c r="C158" s="7"/>
      <c r="D158" s="7"/>
      <c r="E158" s="7"/>
      <c r="F158" s="7"/>
    </row>
    <row r="159" spans="1:12" ht="15" x14ac:dyDescent="0.2">
      <c r="A159" s="137"/>
      <c r="B159" s="138"/>
      <c r="C159" s="7"/>
      <c r="D159" s="7"/>
      <c r="E159" s="7"/>
      <c r="F159" s="7"/>
    </row>
    <row r="160" spans="1:12" ht="15" x14ac:dyDescent="0.2">
      <c r="A160" s="137"/>
      <c r="B160" s="138"/>
    </row>
    <row r="161" spans="1:12" ht="15" x14ac:dyDescent="0.2">
      <c r="A161" s="161"/>
      <c r="B161" s="138"/>
    </row>
    <row r="164" spans="1:12" ht="22.5" x14ac:dyDescent="0.45">
      <c r="A164" s="125" t="s">
        <v>172</v>
      </c>
      <c r="B164" s="122"/>
      <c r="C164" s="122"/>
      <c r="D164" s="122"/>
      <c r="E164" s="122"/>
      <c r="F164" s="122"/>
      <c r="G164" s="123"/>
      <c r="H164" s="123"/>
      <c r="I164" s="77"/>
      <c r="J164" s="124"/>
      <c r="K164" s="124"/>
      <c r="L164" s="77">
        <v>7</v>
      </c>
    </row>
    <row r="165" spans="1:12" ht="22.5" x14ac:dyDescent="0.45">
      <c r="A165" s="125"/>
      <c r="B165" s="122"/>
      <c r="C165" s="122"/>
      <c r="D165" s="122"/>
      <c r="E165" s="122"/>
      <c r="F165" s="122"/>
      <c r="G165" s="123"/>
      <c r="H165" s="123"/>
      <c r="I165" s="77"/>
      <c r="J165" s="124"/>
      <c r="K165" s="124"/>
      <c r="L165" s="77"/>
    </row>
    <row r="166" spans="1:12" ht="22.5" x14ac:dyDescent="0.45">
      <c r="A166" s="125"/>
      <c r="B166" s="143" t="s">
        <v>151</v>
      </c>
      <c r="C166" s="122">
        <f>Urtabelle!H35</f>
        <v>0</v>
      </c>
      <c r="D166" s="122"/>
      <c r="E166" s="122"/>
      <c r="F166" s="122"/>
      <c r="G166" s="123"/>
      <c r="H166" s="123"/>
      <c r="I166" s="77"/>
      <c r="J166" s="124"/>
      <c r="K166" s="124"/>
      <c r="L166" s="77"/>
    </row>
    <row r="167" spans="1:12" ht="22.5" x14ac:dyDescent="0.45">
      <c r="A167" s="127"/>
      <c r="B167" s="122"/>
      <c r="C167" s="122"/>
      <c r="D167" s="122"/>
      <c r="E167" s="122"/>
      <c r="F167" s="122"/>
      <c r="G167" s="123"/>
      <c r="H167" s="123"/>
      <c r="I167" s="77"/>
      <c r="J167" s="124"/>
      <c r="K167" s="124"/>
      <c r="L167" s="77"/>
    </row>
    <row r="168" spans="1:12" ht="22.5" x14ac:dyDescent="0.45">
      <c r="A168" s="127"/>
      <c r="B168" s="122"/>
      <c r="C168" s="122"/>
      <c r="D168" s="122"/>
      <c r="E168" s="122"/>
      <c r="F168" s="122"/>
      <c r="G168" s="123"/>
      <c r="H168" s="123"/>
      <c r="I168" s="77"/>
      <c r="J168" s="124"/>
      <c r="K168" s="124"/>
      <c r="L168" s="77"/>
    </row>
    <row r="169" spans="1:12" x14ac:dyDescent="0.2">
      <c r="A169" s="4"/>
      <c r="B169" s="7"/>
      <c r="C169" s="130" t="s">
        <v>5</v>
      </c>
      <c r="D169" s="144"/>
      <c r="E169" s="145" t="s">
        <v>65</v>
      </c>
      <c r="F169" s="146"/>
      <c r="G169" s="144"/>
      <c r="H169" s="145" t="s">
        <v>157</v>
      </c>
      <c r="I169" s="146"/>
      <c r="J169" s="147" t="s">
        <v>158</v>
      </c>
      <c r="K169" s="146"/>
      <c r="L169" s="130" t="s">
        <v>1</v>
      </c>
    </row>
    <row r="170" spans="1:12" x14ac:dyDescent="0.2">
      <c r="A170" s="4"/>
      <c r="B170" s="130" t="s">
        <v>153</v>
      </c>
      <c r="C170" s="148" t="s">
        <v>11</v>
      </c>
      <c r="D170" s="149"/>
      <c r="E170" s="150"/>
      <c r="F170" s="151"/>
      <c r="G170" s="149"/>
      <c r="H170" s="150"/>
      <c r="I170" s="151"/>
      <c r="J170" s="152"/>
      <c r="K170" s="151"/>
      <c r="L170" s="148" t="s">
        <v>7</v>
      </c>
    </row>
    <row r="171" spans="1:12" x14ac:dyDescent="0.2">
      <c r="A171" s="4"/>
      <c r="B171" s="132"/>
      <c r="C171" s="132"/>
      <c r="D171" s="153" t="s">
        <v>159</v>
      </c>
      <c r="E171" s="154" t="s">
        <v>160</v>
      </c>
      <c r="F171" s="155" t="s">
        <v>161</v>
      </c>
      <c r="G171" s="153" t="s">
        <v>159</v>
      </c>
      <c r="H171" s="154" t="s">
        <v>160</v>
      </c>
      <c r="I171" s="155" t="s">
        <v>161</v>
      </c>
      <c r="J171" s="153" t="s">
        <v>159</v>
      </c>
      <c r="K171" s="156" t="s">
        <v>160</v>
      </c>
      <c r="L171" s="132"/>
    </row>
    <row r="172" spans="1:12" ht="18" customHeight="1" x14ac:dyDescent="0.2">
      <c r="A172" s="23" t="s">
        <v>14</v>
      </c>
      <c r="B172" s="133">
        <f>Urtabelle!B35</f>
        <v>0</v>
      </c>
      <c r="C172" s="17"/>
      <c r="D172" s="17"/>
      <c r="E172" s="17"/>
      <c r="F172" s="17"/>
      <c r="G172" s="19"/>
      <c r="H172" s="19"/>
      <c r="I172" s="157"/>
      <c r="J172" s="21"/>
      <c r="K172" s="158"/>
      <c r="L172" s="17"/>
    </row>
    <row r="173" spans="1:12" ht="18" customHeight="1" x14ac:dyDescent="0.2">
      <c r="A173" s="23" t="s">
        <v>15</v>
      </c>
      <c r="B173" s="133">
        <f>Urtabelle!B36</f>
        <v>0</v>
      </c>
      <c r="C173" s="17"/>
      <c r="D173" s="17"/>
      <c r="E173" s="17"/>
      <c r="F173" s="17"/>
      <c r="G173" s="19"/>
      <c r="H173" s="19"/>
      <c r="I173" s="157"/>
      <c r="J173" s="21"/>
      <c r="K173" s="158"/>
      <c r="L173" s="17"/>
    </row>
    <row r="174" spans="1:12" ht="18" customHeight="1" x14ac:dyDescent="0.2">
      <c r="A174" s="23" t="s">
        <v>16</v>
      </c>
      <c r="B174" s="133">
        <f>Urtabelle!B37</f>
        <v>0</v>
      </c>
      <c r="C174" s="17"/>
      <c r="D174" s="17"/>
      <c r="E174" s="17"/>
      <c r="F174" s="17"/>
      <c r="G174" s="19"/>
      <c r="H174" s="19"/>
      <c r="I174" s="157"/>
      <c r="J174" s="21"/>
      <c r="K174" s="158"/>
      <c r="L174" s="17"/>
    </row>
    <row r="175" spans="1:12" ht="18" customHeight="1" x14ac:dyDescent="0.2">
      <c r="A175" s="22" t="s">
        <v>17</v>
      </c>
      <c r="B175" s="133">
        <f>Urtabelle!B38</f>
        <v>0</v>
      </c>
      <c r="C175" s="17"/>
      <c r="D175" s="17"/>
      <c r="E175" s="17"/>
      <c r="F175" s="17"/>
      <c r="G175" s="19"/>
      <c r="H175" s="19"/>
      <c r="I175" s="157"/>
      <c r="J175" s="21"/>
      <c r="K175" s="158"/>
      <c r="L175" s="17"/>
    </row>
    <row r="176" spans="1:12" ht="18" customHeight="1" x14ac:dyDescent="0.2">
      <c r="A176" s="22" t="s">
        <v>18</v>
      </c>
      <c r="B176" s="133">
        <f>Urtabelle!B39</f>
        <v>0</v>
      </c>
      <c r="C176" s="17"/>
      <c r="D176" s="17"/>
      <c r="E176" s="17"/>
      <c r="F176" s="17"/>
      <c r="G176" s="19"/>
      <c r="H176" s="19"/>
      <c r="I176" s="159"/>
      <c r="J176" s="21"/>
      <c r="K176" s="160"/>
      <c r="L176" s="17"/>
    </row>
    <row r="177" spans="1:12" ht="15" x14ac:dyDescent="0.2">
      <c r="A177" s="137"/>
      <c r="B177" s="138"/>
      <c r="C177" s="134"/>
      <c r="D177" s="134"/>
      <c r="E177" s="134"/>
      <c r="F177" s="134"/>
      <c r="G177" s="135"/>
      <c r="H177" s="135"/>
      <c r="I177" s="134"/>
      <c r="J177" s="136"/>
      <c r="K177" s="136"/>
      <c r="L177" s="134"/>
    </row>
    <row r="178" spans="1:12" ht="15" x14ac:dyDescent="0.2">
      <c r="A178" s="137"/>
      <c r="B178" s="138"/>
      <c r="C178" s="134"/>
      <c r="D178" s="134"/>
      <c r="E178" s="134"/>
      <c r="F178" s="134"/>
      <c r="G178" s="135"/>
      <c r="H178" s="135"/>
      <c r="I178" s="134"/>
      <c r="J178" s="136"/>
      <c r="K178" s="136"/>
      <c r="L178" s="134"/>
    </row>
    <row r="179" spans="1:12" ht="15" x14ac:dyDescent="0.2">
      <c r="A179" s="137"/>
      <c r="B179" s="138"/>
      <c r="C179" s="134"/>
      <c r="D179" s="134"/>
      <c r="E179" s="134"/>
      <c r="F179" s="134"/>
      <c r="G179" s="135"/>
      <c r="H179" s="135"/>
      <c r="I179" s="134"/>
      <c r="J179" s="136"/>
      <c r="K179" s="136"/>
      <c r="L179" s="134"/>
    </row>
    <row r="180" spans="1:12" ht="15" x14ac:dyDescent="0.2">
      <c r="A180" s="137"/>
      <c r="B180" s="138"/>
      <c r="C180" s="134"/>
      <c r="D180" s="134"/>
      <c r="E180" s="134"/>
      <c r="F180" s="134"/>
      <c r="G180" s="135"/>
      <c r="H180" s="135"/>
      <c r="I180" s="134"/>
      <c r="J180" s="136"/>
      <c r="K180" s="136"/>
      <c r="L180" s="134"/>
    </row>
    <row r="181" spans="1:12" ht="15" x14ac:dyDescent="0.2">
      <c r="A181" s="137"/>
      <c r="B181" s="138"/>
      <c r="C181" s="134"/>
      <c r="D181" s="134"/>
      <c r="E181" s="134"/>
      <c r="F181" s="134"/>
      <c r="G181" s="135"/>
      <c r="H181" s="135"/>
      <c r="I181" s="134"/>
      <c r="J181" s="136"/>
      <c r="K181" s="136"/>
      <c r="L181" s="134"/>
    </row>
    <row r="182" spans="1:12" ht="15" x14ac:dyDescent="0.2">
      <c r="A182" s="137"/>
      <c r="B182" s="138"/>
      <c r="C182" s="134"/>
      <c r="D182" s="134"/>
      <c r="E182" s="134"/>
      <c r="F182" s="134"/>
      <c r="G182" s="135"/>
      <c r="H182" s="135"/>
      <c r="I182" s="134"/>
      <c r="J182" s="136"/>
      <c r="K182" s="136"/>
      <c r="L182" s="134"/>
    </row>
    <row r="183" spans="1:12" ht="15" x14ac:dyDescent="0.2">
      <c r="A183" s="137"/>
      <c r="B183" s="138"/>
      <c r="C183" s="134"/>
      <c r="D183" s="134"/>
      <c r="E183" s="134"/>
      <c r="F183" s="134"/>
      <c r="G183" s="135"/>
      <c r="H183" s="135"/>
      <c r="I183" s="134"/>
      <c r="J183" s="136"/>
      <c r="K183" s="136"/>
      <c r="L183" s="134"/>
    </row>
    <row r="184" spans="1:12" ht="15" x14ac:dyDescent="0.2">
      <c r="A184" s="137"/>
      <c r="B184" s="138"/>
    </row>
    <row r="185" spans="1:12" ht="15" x14ac:dyDescent="0.2">
      <c r="A185" s="137"/>
      <c r="B185" s="138"/>
    </row>
    <row r="186" spans="1:12" ht="15" x14ac:dyDescent="0.2">
      <c r="A186" s="137"/>
      <c r="B186" s="138"/>
      <c r="C186" s="7"/>
      <c r="D186" s="7"/>
      <c r="E186" s="7"/>
      <c r="F186" s="7"/>
    </row>
    <row r="187" spans="1:12" ht="15" x14ac:dyDescent="0.2">
      <c r="A187" s="137"/>
      <c r="B187" s="138"/>
      <c r="C187" s="7"/>
      <c r="D187" s="7"/>
      <c r="E187" s="7"/>
      <c r="F187" s="7"/>
    </row>
    <row r="188" spans="1:12" ht="15" x14ac:dyDescent="0.2">
      <c r="A188" s="137"/>
      <c r="B188" s="138"/>
    </row>
    <row r="189" spans="1:12" ht="15" x14ac:dyDescent="0.2">
      <c r="A189" s="161"/>
      <c r="B189" s="138"/>
    </row>
    <row r="192" spans="1:12" ht="22.5" x14ac:dyDescent="0.45">
      <c r="A192" s="125" t="s">
        <v>172</v>
      </c>
      <c r="B192" s="122"/>
      <c r="C192" s="122"/>
      <c r="D192" s="122"/>
      <c r="E192" s="122"/>
      <c r="F192" s="122"/>
      <c r="G192" s="123"/>
      <c r="H192" s="123"/>
      <c r="I192" s="77"/>
      <c r="J192" s="124"/>
      <c r="K192" s="124"/>
      <c r="L192" s="77">
        <v>8</v>
      </c>
    </row>
    <row r="193" spans="1:12" ht="22.5" x14ac:dyDescent="0.45">
      <c r="A193" s="125"/>
      <c r="B193" s="122"/>
      <c r="C193" s="122"/>
      <c r="D193" s="122"/>
      <c r="E193" s="122"/>
      <c r="F193" s="122"/>
      <c r="G193" s="123"/>
      <c r="H193" s="123"/>
      <c r="I193" s="77"/>
      <c r="J193" s="124"/>
      <c r="K193" s="124"/>
      <c r="L193" s="77"/>
    </row>
    <row r="194" spans="1:12" ht="22.5" x14ac:dyDescent="0.45">
      <c r="A194" s="125"/>
      <c r="B194" s="143" t="s">
        <v>151</v>
      </c>
      <c r="C194" s="122">
        <f>Urtabelle!H40</f>
        <v>0</v>
      </c>
      <c r="D194" s="122"/>
      <c r="E194" s="122"/>
      <c r="F194" s="122"/>
      <c r="G194" s="123"/>
      <c r="H194" s="123"/>
      <c r="I194" s="77"/>
      <c r="J194" s="124"/>
      <c r="K194" s="124"/>
      <c r="L194" s="77"/>
    </row>
    <row r="195" spans="1:12" ht="22.5" x14ac:dyDescent="0.45">
      <c r="A195" s="127"/>
      <c r="B195" s="122"/>
      <c r="C195" s="122"/>
      <c r="D195" s="122"/>
      <c r="E195" s="122"/>
      <c r="F195" s="122"/>
      <c r="G195" s="123"/>
      <c r="H195" s="123"/>
      <c r="I195" s="77"/>
      <c r="J195" s="124"/>
      <c r="K195" s="124"/>
      <c r="L195" s="77"/>
    </row>
    <row r="196" spans="1:12" ht="22.5" x14ac:dyDescent="0.45">
      <c r="A196" s="127"/>
      <c r="B196" s="122"/>
      <c r="C196" s="122"/>
      <c r="D196" s="122"/>
      <c r="E196" s="122"/>
      <c r="F196" s="122"/>
      <c r="G196" s="123"/>
      <c r="H196" s="123"/>
      <c r="I196" s="77"/>
      <c r="J196" s="124"/>
      <c r="K196" s="124"/>
      <c r="L196" s="77"/>
    </row>
    <row r="197" spans="1:12" x14ac:dyDescent="0.2">
      <c r="A197" s="4"/>
      <c r="B197" s="7"/>
      <c r="C197" s="130" t="s">
        <v>5</v>
      </c>
      <c r="D197" s="144"/>
      <c r="E197" s="145" t="s">
        <v>65</v>
      </c>
      <c r="F197" s="146"/>
      <c r="G197" s="144"/>
      <c r="H197" s="145" t="s">
        <v>157</v>
      </c>
      <c r="I197" s="146"/>
      <c r="J197" s="147" t="s">
        <v>158</v>
      </c>
      <c r="K197" s="146"/>
      <c r="L197" s="130" t="s">
        <v>1</v>
      </c>
    </row>
    <row r="198" spans="1:12" x14ac:dyDescent="0.2">
      <c r="A198" s="4"/>
      <c r="B198" s="130" t="s">
        <v>153</v>
      </c>
      <c r="C198" s="148" t="s">
        <v>11</v>
      </c>
      <c r="D198" s="149"/>
      <c r="E198" s="150"/>
      <c r="F198" s="151"/>
      <c r="G198" s="149"/>
      <c r="H198" s="150"/>
      <c r="I198" s="151"/>
      <c r="J198" s="152"/>
      <c r="K198" s="151"/>
      <c r="L198" s="148" t="s">
        <v>7</v>
      </c>
    </row>
    <row r="199" spans="1:12" x14ac:dyDescent="0.2">
      <c r="A199" s="4"/>
      <c r="B199" s="132"/>
      <c r="C199" s="132"/>
      <c r="D199" s="153" t="s">
        <v>159</v>
      </c>
      <c r="E199" s="154" t="s">
        <v>160</v>
      </c>
      <c r="F199" s="155" t="s">
        <v>161</v>
      </c>
      <c r="G199" s="153" t="s">
        <v>159</v>
      </c>
      <c r="H199" s="154" t="s">
        <v>160</v>
      </c>
      <c r="I199" s="155" t="s">
        <v>161</v>
      </c>
      <c r="J199" s="153" t="s">
        <v>159</v>
      </c>
      <c r="K199" s="156" t="s">
        <v>160</v>
      </c>
      <c r="L199" s="132"/>
    </row>
    <row r="200" spans="1:12" ht="18" customHeight="1" x14ac:dyDescent="0.2">
      <c r="A200" s="23" t="s">
        <v>14</v>
      </c>
      <c r="B200" s="133">
        <f>Urtabelle!B40</f>
        <v>0</v>
      </c>
      <c r="C200" s="17"/>
      <c r="D200" s="17"/>
      <c r="E200" s="17"/>
      <c r="F200" s="17"/>
      <c r="G200" s="19"/>
      <c r="H200" s="19"/>
      <c r="I200" s="157"/>
      <c r="J200" s="21"/>
      <c r="K200" s="158"/>
      <c r="L200" s="17"/>
    </row>
    <row r="201" spans="1:12" ht="18" customHeight="1" x14ac:dyDescent="0.2">
      <c r="A201" s="23" t="s">
        <v>15</v>
      </c>
      <c r="B201" s="133">
        <f>Urtabelle!B41</f>
        <v>0</v>
      </c>
      <c r="C201" s="17"/>
      <c r="D201" s="17"/>
      <c r="E201" s="17"/>
      <c r="F201" s="17"/>
      <c r="G201" s="19"/>
      <c r="H201" s="19"/>
      <c r="I201" s="157"/>
      <c r="J201" s="21"/>
      <c r="K201" s="158"/>
      <c r="L201" s="17"/>
    </row>
    <row r="202" spans="1:12" ht="18" customHeight="1" x14ac:dyDescent="0.2">
      <c r="A202" s="23" t="s">
        <v>16</v>
      </c>
      <c r="B202" s="133">
        <f>Urtabelle!B42</f>
        <v>0</v>
      </c>
      <c r="C202" s="17"/>
      <c r="D202" s="17"/>
      <c r="E202" s="17"/>
      <c r="F202" s="17"/>
      <c r="G202" s="19"/>
      <c r="H202" s="19"/>
      <c r="I202" s="157"/>
      <c r="J202" s="21"/>
      <c r="K202" s="158"/>
      <c r="L202" s="17"/>
    </row>
    <row r="203" spans="1:12" ht="18" customHeight="1" x14ac:dyDescent="0.2">
      <c r="A203" s="22" t="s">
        <v>17</v>
      </c>
      <c r="B203" s="133">
        <f>Urtabelle!B43</f>
        <v>0</v>
      </c>
      <c r="C203" s="17"/>
      <c r="D203" s="17"/>
      <c r="E203" s="17"/>
      <c r="F203" s="17"/>
      <c r="G203" s="19"/>
      <c r="H203" s="19"/>
      <c r="I203" s="157"/>
      <c r="J203" s="21"/>
      <c r="K203" s="158"/>
      <c r="L203" s="17"/>
    </row>
    <row r="204" spans="1:12" ht="18" customHeight="1" x14ac:dyDescent="0.2">
      <c r="A204" s="22" t="s">
        <v>18</v>
      </c>
      <c r="B204" s="133">
        <f>Urtabelle!B44</f>
        <v>0</v>
      </c>
      <c r="C204" s="17"/>
      <c r="D204" s="17"/>
      <c r="E204" s="17"/>
      <c r="F204" s="17"/>
      <c r="G204" s="19"/>
      <c r="H204" s="19"/>
      <c r="I204" s="159"/>
      <c r="J204" s="21"/>
      <c r="K204" s="160"/>
      <c r="L204" s="17"/>
    </row>
    <row r="205" spans="1:12" ht="15" x14ac:dyDescent="0.2">
      <c r="A205" s="137"/>
      <c r="B205" s="138"/>
      <c r="C205" s="134"/>
      <c r="D205" s="134"/>
      <c r="E205" s="134"/>
      <c r="F205" s="134"/>
      <c r="G205" s="135"/>
      <c r="H205" s="135"/>
      <c r="I205" s="134"/>
      <c r="J205" s="136"/>
      <c r="K205" s="136"/>
      <c r="L205" s="134"/>
    </row>
    <row r="206" spans="1:12" ht="15" x14ac:dyDescent="0.2">
      <c r="A206" s="137"/>
      <c r="B206" s="138"/>
      <c r="C206" s="134"/>
      <c r="D206" s="134"/>
      <c r="E206" s="134"/>
      <c r="F206" s="134"/>
      <c r="G206" s="135"/>
      <c r="H206" s="135"/>
      <c r="I206" s="134"/>
      <c r="J206" s="136"/>
      <c r="K206" s="136"/>
      <c r="L206" s="134"/>
    </row>
    <row r="207" spans="1:12" ht="15" x14ac:dyDescent="0.2">
      <c r="A207" s="137"/>
      <c r="B207" s="138"/>
      <c r="C207" s="134"/>
      <c r="D207" s="134"/>
      <c r="E207" s="134"/>
      <c r="F207" s="134"/>
      <c r="G207" s="135"/>
      <c r="H207" s="135"/>
      <c r="I207" s="134"/>
      <c r="J207" s="136"/>
      <c r="K207" s="136"/>
      <c r="L207" s="134"/>
    </row>
    <row r="208" spans="1:12" ht="15" x14ac:dyDescent="0.2">
      <c r="A208" s="137"/>
      <c r="B208" s="138"/>
      <c r="C208" s="134"/>
      <c r="D208" s="134"/>
      <c r="E208" s="134"/>
      <c r="F208" s="134"/>
      <c r="G208" s="135"/>
      <c r="H208" s="135"/>
      <c r="I208" s="134"/>
      <c r="J208" s="136"/>
      <c r="K208" s="136"/>
      <c r="L208" s="134"/>
    </row>
    <row r="209" spans="1:12" ht="15" x14ac:dyDescent="0.2">
      <c r="A209" s="137"/>
      <c r="B209" s="138"/>
      <c r="C209" s="134"/>
      <c r="D209" s="134"/>
      <c r="E209" s="134"/>
      <c r="F209" s="134"/>
      <c r="G209" s="135"/>
      <c r="H209" s="135"/>
      <c r="I209" s="134"/>
      <c r="J209" s="136"/>
      <c r="K209" s="136"/>
      <c r="L209" s="134"/>
    </row>
    <row r="210" spans="1:12" ht="15" x14ac:dyDescent="0.2">
      <c r="A210" s="137"/>
      <c r="B210" s="138"/>
      <c r="C210" s="134"/>
      <c r="D210" s="134"/>
      <c r="E210" s="134"/>
      <c r="F210" s="134"/>
      <c r="G210" s="135"/>
      <c r="H210" s="135"/>
      <c r="I210" s="134"/>
      <c r="J210" s="136"/>
      <c r="K210" s="136"/>
      <c r="L210" s="134"/>
    </row>
    <row r="211" spans="1:12" ht="15" x14ac:dyDescent="0.2">
      <c r="A211" s="137"/>
      <c r="B211" s="138"/>
      <c r="C211" s="134"/>
      <c r="D211" s="134"/>
      <c r="E211" s="134"/>
      <c r="F211" s="134"/>
      <c r="G211" s="135"/>
      <c r="H211" s="135"/>
      <c r="I211" s="134"/>
      <c r="J211" s="136"/>
      <c r="K211" s="136"/>
      <c r="L211" s="134"/>
    </row>
    <row r="212" spans="1:12" ht="15" x14ac:dyDescent="0.2">
      <c r="A212" s="137"/>
      <c r="B212" s="138"/>
    </row>
    <row r="213" spans="1:12" ht="15" x14ac:dyDescent="0.2">
      <c r="A213" s="137"/>
      <c r="B213" s="138"/>
    </row>
    <row r="214" spans="1:12" ht="15" x14ac:dyDescent="0.2">
      <c r="A214" s="137"/>
      <c r="B214" s="138"/>
      <c r="C214" s="7"/>
      <c r="D214" s="7"/>
      <c r="E214" s="7"/>
      <c r="F214" s="7"/>
    </row>
    <row r="215" spans="1:12" ht="15" x14ac:dyDescent="0.2">
      <c r="A215" s="137"/>
      <c r="B215" s="138"/>
      <c r="C215" s="7"/>
      <c r="D215" s="7"/>
      <c r="E215" s="7"/>
      <c r="F215" s="7"/>
    </row>
    <row r="216" spans="1:12" ht="15" x14ac:dyDescent="0.2">
      <c r="A216" s="137"/>
      <c r="B216" s="138"/>
    </row>
    <row r="217" spans="1:12" ht="15" x14ac:dyDescent="0.2">
      <c r="A217" s="161"/>
      <c r="B217" s="138"/>
    </row>
    <row r="220" spans="1:12" ht="22.5" x14ac:dyDescent="0.45">
      <c r="A220" s="125" t="s">
        <v>172</v>
      </c>
      <c r="B220" s="122"/>
      <c r="C220" s="122"/>
      <c r="D220" s="122"/>
      <c r="E220" s="122"/>
      <c r="F220" s="122"/>
      <c r="G220" s="123"/>
      <c r="H220" s="123"/>
      <c r="I220" s="77"/>
      <c r="J220" s="124"/>
      <c r="K220" s="124"/>
      <c r="L220" s="77">
        <v>9</v>
      </c>
    </row>
    <row r="221" spans="1:12" ht="22.5" x14ac:dyDescent="0.45">
      <c r="A221" s="125"/>
      <c r="B221" s="122"/>
      <c r="C221" s="122"/>
      <c r="D221" s="122"/>
      <c r="E221" s="122"/>
      <c r="F221" s="122"/>
      <c r="G221" s="123"/>
      <c r="H221" s="123"/>
      <c r="I221" s="77"/>
      <c r="J221" s="124"/>
      <c r="K221" s="124"/>
      <c r="L221" s="77"/>
    </row>
    <row r="222" spans="1:12" ht="22.5" x14ac:dyDescent="0.45">
      <c r="A222" s="125"/>
      <c r="B222" s="143" t="s">
        <v>151</v>
      </c>
      <c r="C222" s="122">
        <f>Urtabelle!H45</f>
        <v>0</v>
      </c>
      <c r="D222" s="122"/>
      <c r="E222" s="122"/>
      <c r="F222" s="122"/>
      <c r="G222" s="123"/>
      <c r="H222" s="123"/>
      <c r="I222" s="77"/>
      <c r="J222" s="124"/>
      <c r="K222" s="124"/>
      <c r="L222" s="77"/>
    </row>
    <row r="223" spans="1:12" ht="22.5" x14ac:dyDescent="0.45">
      <c r="A223" s="127"/>
      <c r="B223" s="122"/>
      <c r="C223" s="122"/>
      <c r="D223" s="122"/>
      <c r="E223" s="122"/>
      <c r="F223" s="122"/>
      <c r="G223" s="123"/>
      <c r="H223" s="123"/>
      <c r="I223" s="77"/>
      <c r="J223" s="124"/>
      <c r="K223" s="124"/>
      <c r="L223" s="77"/>
    </row>
    <row r="224" spans="1:12" ht="22.5" x14ac:dyDescent="0.45">
      <c r="A224" s="127"/>
      <c r="B224" s="122"/>
      <c r="C224" s="122"/>
      <c r="D224" s="122"/>
      <c r="E224" s="122"/>
      <c r="F224" s="122"/>
      <c r="G224" s="123"/>
      <c r="H224" s="123"/>
      <c r="I224" s="77"/>
      <c r="J224" s="124"/>
      <c r="K224" s="124"/>
      <c r="L224" s="77"/>
    </row>
    <row r="225" spans="1:12" x14ac:dyDescent="0.2">
      <c r="A225" s="4"/>
      <c r="B225" s="7"/>
      <c r="C225" s="130" t="s">
        <v>5</v>
      </c>
      <c r="D225" s="144"/>
      <c r="E225" s="145" t="s">
        <v>65</v>
      </c>
      <c r="F225" s="146"/>
      <c r="G225" s="144"/>
      <c r="H225" s="145" t="s">
        <v>157</v>
      </c>
      <c r="I225" s="146"/>
      <c r="J225" s="147" t="s">
        <v>158</v>
      </c>
      <c r="K225" s="146"/>
      <c r="L225" s="130" t="s">
        <v>1</v>
      </c>
    </row>
    <row r="226" spans="1:12" x14ac:dyDescent="0.2">
      <c r="A226" s="4"/>
      <c r="B226" s="130" t="s">
        <v>153</v>
      </c>
      <c r="C226" s="148" t="s">
        <v>11</v>
      </c>
      <c r="D226" s="149"/>
      <c r="E226" s="150"/>
      <c r="F226" s="151"/>
      <c r="G226" s="149"/>
      <c r="H226" s="150"/>
      <c r="I226" s="151"/>
      <c r="J226" s="152"/>
      <c r="K226" s="151"/>
      <c r="L226" s="148" t="s">
        <v>7</v>
      </c>
    </row>
    <row r="227" spans="1:12" x14ac:dyDescent="0.2">
      <c r="A227" s="4"/>
      <c r="B227" s="132"/>
      <c r="C227" s="132"/>
      <c r="D227" s="153" t="s">
        <v>159</v>
      </c>
      <c r="E227" s="154" t="s">
        <v>160</v>
      </c>
      <c r="F227" s="155" t="s">
        <v>161</v>
      </c>
      <c r="G227" s="153" t="s">
        <v>159</v>
      </c>
      <c r="H227" s="154" t="s">
        <v>160</v>
      </c>
      <c r="I227" s="155" t="s">
        <v>161</v>
      </c>
      <c r="J227" s="153" t="s">
        <v>159</v>
      </c>
      <c r="K227" s="156" t="s">
        <v>160</v>
      </c>
      <c r="L227" s="132"/>
    </row>
    <row r="228" spans="1:12" ht="18" customHeight="1" x14ac:dyDescent="0.2">
      <c r="A228" s="23" t="s">
        <v>14</v>
      </c>
      <c r="B228" s="133">
        <f>Urtabelle!B45</f>
        <v>0</v>
      </c>
      <c r="C228" s="17"/>
      <c r="D228" s="17"/>
      <c r="E228" s="17"/>
      <c r="F228" s="17"/>
      <c r="G228" s="19"/>
      <c r="H228" s="19"/>
      <c r="I228" s="157"/>
      <c r="J228" s="21"/>
      <c r="K228" s="158"/>
      <c r="L228" s="17"/>
    </row>
    <row r="229" spans="1:12" ht="18" customHeight="1" x14ac:dyDescent="0.2">
      <c r="A229" s="23" t="s">
        <v>15</v>
      </c>
      <c r="B229" s="133">
        <f>Urtabelle!B46</f>
        <v>0</v>
      </c>
      <c r="C229" s="17"/>
      <c r="D229" s="17"/>
      <c r="E229" s="17"/>
      <c r="F229" s="17"/>
      <c r="G229" s="19"/>
      <c r="H229" s="19"/>
      <c r="I229" s="157"/>
      <c r="J229" s="21"/>
      <c r="K229" s="158"/>
      <c r="L229" s="17"/>
    </row>
    <row r="230" spans="1:12" ht="18" customHeight="1" x14ac:dyDescent="0.2">
      <c r="A230" s="23" t="s">
        <v>16</v>
      </c>
      <c r="B230" s="133">
        <f>Urtabelle!B47</f>
        <v>0</v>
      </c>
      <c r="C230" s="17"/>
      <c r="D230" s="17"/>
      <c r="E230" s="17"/>
      <c r="F230" s="17"/>
      <c r="G230" s="19"/>
      <c r="H230" s="19"/>
      <c r="I230" s="157"/>
      <c r="J230" s="21"/>
      <c r="K230" s="158"/>
      <c r="L230" s="17"/>
    </row>
    <row r="231" spans="1:12" ht="18" customHeight="1" x14ac:dyDescent="0.2">
      <c r="A231" s="22" t="s">
        <v>17</v>
      </c>
      <c r="B231" s="133">
        <f>Urtabelle!B48</f>
        <v>0</v>
      </c>
      <c r="C231" s="17"/>
      <c r="D231" s="17"/>
      <c r="E231" s="17"/>
      <c r="F231" s="17"/>
      <c r="G231" s="19"/>
      <c r="H231" s="19"/>
      <c r="I231" s="157"/>
      <c r="J231" s="21"/>
      <c r="K231" s="158"/>
      <c r="L231" s="17"/>
    </row>
    <row r="232" spans="1:12" ht="18" customHeight="1" x14ac:dyDescent="0.2">
      <c r="A232" s="22" t="s">
        <v>18</v>
      </c>
      <c r="B232" s="133">
        <f>Urtabelle!B49</f>
        <v>0</v>
      </c>
      <c r="C232" s="17"/>
      <c r="D232" s="17"/>
      <c r="E232" s="17"/>
      <c r="F232" s="17"/>
      <c r="G232" s="19"/>
      <c r="H232" s="19"/>
      <c r="I232" s="159"/>
      <c r="J232" s="21"/>
      <c r="K232" s="160"/>
      <c r="L232" s="17"/>
    </row>
    <row r="233" spans="1:12" ht="15" x14ac:dyDescent="0.2">
      <c r="A233" s="137"/>
      <c r="B233" s="138"/>
      <c r="C233" s="134"/>
      <c r="D233" s="134"/>
      <c r="E233" s="134"/>
      <c r="F233" s="134"/>
      <c r="G233" s="135"/>
      <c r="H233" s="135"/>
      <c r="I233" s="134"/>
      <c r="J233" s="136"/>
      <c r="K233" s="136"/>
      <c r="L233" s="134"/>
    </row>
    <row r="234" spans="1:12" ht="15" x14ac:dyDescent="0.2">
      <c r="A234" s="137"/>
      <c r="B234" s="138"/>
      <c r="C234" s="134"/>
      <c r="D234" s="134"/>
      <c r="E234" s="134"/>
      <c r="F234" s="134"/>
      <c r="G234" s="135"/>
      <c r="H234" s="135"/>
      <c r="I234" s="134"/>
      <c r="J234" s="136"/>
      <c r="K234" s="136"/>
      <c r="L234" s="134"/>
    </row>
    <row r="235" spans="1:12" ht="15" x14ac:dyDescent="0.2">
      <c r="A235" s="137"/>
      <c r="B235" s="138"/>
      <c r="C235" s="134"/>
      <c r="D235" s="134"/>
      <c r="E235" s="134"/>
      <c r="F235" s="134"/>
      <c r="G235" s="135"/>
      <c r="H235" s="135"/>
      <c r="I235" s="134"/>
      <c r="J235" s="136"/>
      <c r="K235" s="136"/>
      <c r="L235" s="134"/>
    </row>
    <row r="236" spans="1:12" ht="15" x14ac:dyDescent="0.2">
      <c r="A236" s="137"/>
      <c r="B236" s="138"/>
      <c r="C236" s="134"/>
      <c r="D236" s="134"/>
      <c r="E236" s="134"/>
      <c r="F236" s="134"/>
      <c r="G236" s="135"/>
      <c r="H236" s="135"/>
      <c r="I236" s="134"/>
      <c r="J236" s="136"/>
      <c r="K236" s="136"/>
      <c r="L236" s="134"/>
    </row>
    <row r="237" spans="1:12" ht="15" x14ac:dyDescent="0.2">
      <c r="A237" s="137"/>
      <c r="B237" s="138"/>
      <c r="C237" s="134"/>
      <c r="D237" s="134"/>
      <c r="E237" s="134"/>
      <c r="F237" s="134"/>
      <c r="G237" s="135"/>
      <c r="H237" s="135"/>
      <c r="I237" s="134"/>
      <c r="J237" s="136"/>
      <c r="K237" s="136"/>
      <c r="L237" s="134"/>
    </row>
    <row r="238" spans="1:12" ht="15" x14ac:dyDescent="0.2">
      <c r="A238" s="137"/>
      <c r="B238" s="138"/>
      <c r="C238" s="134"/>
      <c r="D238" s="134"/>
      <c r="E238" s="134"/>
      <c r="F238" s="134"/>
      <c r="G238" s="135"/>
      <c r="H238" s="135"/>
      <c r="I238" s="134"/>
      <c r="J238" s="136"/>
      <c r="K238" s="136"/>
      <c r="L238" s="134"/>
    </row>
    <row r="239" spans="1:12" ht="15" x14ac:dyDescent="0.2">
      <c r="A239" s="137"/>
      <c r="B239" s="138"/>
      <c r="C239" s="134"/>
      <c r="D239" s="134"/>
      <c r="E239" s="134"/>
      <c r="F239" s="134"/>
      <c r="G239" s="135"/>
      <c r="H239" s="135"/>
      <c r="I239" s="134"/>
      <c r="J239" s="136"/>
      <c r="K239" s="136"/>
      <c r="L239" s="134"/>
    </row>
    <row r="240" spans="1:12" ht="15" x14ac:dyDescent="0.2">
      <c r="A240" s="137"/>
      <c r="B240" s="138"/>
    </row>
    <row r="241" spans="1:12" ht="15" x14ac:dyDescent="0.2">
      <c r="A241" s="137"/>
      <c r="B241" s="138"/>
    </row>
    <row r="242" spans="1:12" ht="15" x14ac:dyDescent="0.2">
      <c r="A242" s="137"/>
      <c r="B242" s="138"/>
      <c r="C242" s="7"/>
      <c r="D242" s="7"/>
      <c r="E242" s="7"/>
      <c r="F242" s="7"/>
    </row>
    <row r="243" spans="1:12" ht="15" x14ac:dyDescent="0.2">
      <c r="A243" s="137"/>
      <c r="B243" s="138"/>
      <c r="C243" s="7"/>
      <c r="D243" s="7"/>
      <c r="E243" s="7"/>
      <c r="F243" s="7"/>
    </row>
    <row r="244" spans="1:12" ht="15" x14ac:dyDescent="0.2">
      <c r="A244" s="137"/>
      <c r="B244" s="138"/>
    </row>
    <row r="245" spans="1:12" ht="15" x14ac:dyDescent="0.2">
      <c r="A245" s="161"/>
      <c r="B245" s="138"/>
    </row>
    <row r="248" spans="1:12" ht="22.5" x14ac:dyDescent="0.45">
      <c r="A248" s="125" t="s">
        <v>172</v>
      </c>
      <c r="B248" s="122"/>
      <c r="C248" s="122"/>
      <c r="D248" s="122"/>
      <c r="E248" s="122"/>
      <c r="F248" s="122"/>
      <c r="G248" s="123"/>
      <c r="H248" s="123"/>
      <c r="I248" s="77"/>
      <c r="J248" s="124"/>
      <c r="K248" s="124"/>
      <c r="L248" s="77">
        <v>10</v>
      </c>
    </row>
    <row r="249" spans="1:12" ht="22.5" x14ac:dyDescent="0.45">
      <c r="A249" s="125"/>
      <c r="B249" s="122"/>
      <c r="C249" s="122"/>
      <c r="D249" s="122"/>
      <c r="E249" s="122"/>
      <c r="F249" s="122"/>
      <c r="G249" s="123"/>
      <c r="H249" s="123"/>
      <c r="I249" s="77"/>
      <c r="J249" s="124"/>
      <c r="K249" s="124"/>
      <c r="L249" s="77"/>
    </row>
    <row r="250" spans="1:12" ht="22.5" x14ac:dyDescent="0.45">
      <c r="A250" s="125"/>
      <c r="B250" s="143" t="s">
        <v>151</v>
      </c>
      <c r="C250" s="122">
        <f>Urtabelle!H50</f>
        <v>0</v>
      </c>
      <c r="D250" s="122"/>
      <c r="E250" s="122"/>
      <c r="F250" s="122"/>
      <c r="G250" s="123"/>
      <c r="H250" s="123"/>
      <c r="I250" s="77"/>
      <c r="J250" s="124"/>
      <c r="K250" s="124"/>
      <c r="L250" s="77"/>
    </row>
    <row r="251" spans="1:12" ht="22.5" x14ac:dyDescent="0.45">
      <c r="A251" s="127"/>
      <c r="B251" s="122"/>
      <c r="C251" s="122"/>
      <c r="D251" s="122"/>
      <c r="E251" s="122"/>
      <c r="F251" s="122"/>
      <c r="G251" s="123"/>
      <c r="H251" s="123"/>
      <c r="I251" s="77"/>
      <c r="J251" s="124"/>
      <c r="K251" s="124"/>
      <c r="L251" s="77"/>
    </row>
    <row r="252" spans="1:12" ht="22.5" x14ac:dyDescent="0.45">
      <c r="A252" s="127"/>
      <c r="B252" s="122"/>
      <c r="C252" s="122"/>
      <c r="D252" s="122"/>
      <c r="E252" s="122"/>
      <c r="F252" s="122"/>
      <c r="G252" s="123"/>
      <c r="H252" s="123"/>
      <c r="I252" s="77"/>
      <c r="J252" s="124"/>
      <c r="K252" s="124"/>
      <c r="L252" s="77"/>
    </row>
    <row r="253" spans="1:12" x14ac:dyDescent="0.2">
      <c r="A253" s="4"/>
      <c r="B253" s="7"/>
      <c r="C253" s="130" t="s">
        <v>5</v>
      </c>
      <c r="D253" s="144"/>
      <c r="E253" s="145" t="s">
        <v>65</v>
      </c>
      <c r="F253" s="146"/>
      <c r="G253" s="144"/>
      <c r="H253" s="145" t="s">
        <v>157</v>
      </c>
      <c r="I253" s="146"/>
      <c r="J253" s="147" t="s">
        <v>158</v>
      </c>
      <c r="K253" s="146"/>
      <c r="L253" s="130" t="s">
        <v>1</v>
      </c>
    </row>
    <row r="254" spans="1:12" x14ac:dyDescent="0.2">
      <c r="A254" s="4"/>
      <c r="B254" s="130" t="s">
        <v>153</v>
      </c>
      <c r="C254" s="148" t="s">
        <v>11</v>
      </c>
      <c r="D254" s="149"/>
      <c r="E254" s="150"/>
      <c r="F254" s="151"/>
      <c r="G254" s="149"/>
      <c r="H254" s="150"/>
      <c r="I254" s="151"/>
      <c r="J254" s="152"/>
      <c r="K254" s="151"/>
      <c r="L254" s="148" t="s">
        <v>7</v>
      </c>
    </row>
    <row r="255" spans="1:12" x14ac:dyDescent="0.2">
      <c r="A255" s="4"/>
      <c r="B255" s="132"/>
      <c r="C255" s="132"/>
      <c r="D255" s="153" t="s">
        <v>159</v>
      </c>
      <c r="E255" s="154" t="s">
        <v>160</v>
      </c>
      <c r="F255" s="155" t="s">
        <v>161</v>
      </c>
      <c r="G255" s="153" t="s">
        <v>159</v>
      </c>
      <c r="H255" s="154" t="s">
        <v>160</v>
      </c>
      <c r="I255" s="155" t="s">
        <v>161</v>
      </c>
      <c r="J255" s="153" t="s">
        <v>159</v>
      </c>
      <c r="K255" s="156" t="s">
        <v>160</v>
      </c>
      <c r="L255" s="132"/>
    </row>
    <row r="256" spans="1:12" ht="18" customHeight="1" x14ac:dyDescent="0.2">
      <c r="A256" s="23" t="s">
        <v>14</v>
      </c>
      <c r="B256" s="133">
        <f>Urtabelle!B50</f>
        <v>0</v>
      </c>
      <c r="C256" s="17"/>
      <c r="D256" s="17"/>
      <c r="E256" s="17"/>
      <c r="F256" s="17"/>
      <c r="G256" s="19"/>
      <c r="H256" s="19"/>
      <c r="I256" s="157"/>
      <c r="J256" s="21"/>
      <c r="K256" s="158"/>
      <c r="L256" s="17"/>
    </row>
    <row r="257" spans="1:12" ht="18" customHeight="1" x14ac:dyDescent="0.2">
      <c r="A257" s="23" t="s">
        <v>15</v>
      </c>
      <c r="B257" s="133">
        <f>Urtabelle!B51</f>
        <v>0</v>
      </c>
      <c r="C257" s="17"/>
      <c r="D257" s="17"/>
      <c r="E257" s="17"/>
      <c r="F257" s="17"/>
      <c r="G257" s="19"/>
      <c r="H257" s="19"/>
      <c r="I257" s="157"/>
      <c r="J257" s="21"/>
      <c r="K257" s="158"/>
      <c r="L257" s="17"/>
    </row>
    <row r="258" spans="1:12" ht="18" customHeight="1" x14ac:dyDescent="0.2">
      <c r="A258" s="23" t="s">
        <v>16</v>
      </c>
      <c r="B258" s="133">
        <f>Urtabelle!B52</f>
        <v>0</v>
      </c>
      <c r="C258" s="17"/>
      <c r="D258" s="17"/>
      <c r="E258" s="17"/>
      <c r="F258" s="17"/>
      <c r="G258" s="19"/>
      <c r="H258" s="19"/>
      <c r="I258" s="157"/>
      <c r="J258" s="21"/>
      <c r="K258" s="158"/>
      <c r="L258" s="17"/>
    </row>
    <row r="259" spans="1:12" ht="18" customHeight="1" x14ac:dyDescent="0.2">
      <c r="A259" s="22" t="s">
        <v>17</v>
      </c>
      <c r="B259" s="133">
        <f>Urtabelle!B53</f>
        <v>0</v>
      </c>
      <c r="C259" s="17"/>
      <c r="D259" s="17"/>
      <c r="E259" s="17"/>
      <c r="F259" s="17"/>
      <c r="G259" s="19"/>
      <c r="H259" s="19"/>
      <c r="I259" s="157"/>
      <c r="J259" s="21"/>
      <c r="K259" s="158"/>
      <c r="L259" s="17"/>
    </row>
    <row r="260" spans="1:12" ht="18" customHeight="1" x14ac:dyDescent="0.2">
      <c r="A260" s="22" t="s">
        <v>18</v>
      </c>
      <c r="B260" s="133">
        <f>Urtabelle!B54</f>
        <v>0</v>
      </c>
      <c r="C260" s="17"/>
      <c r="D260" s="17"/>
      <c r="E260" s="17"/>
      <c r="F260" s="17"/>
      <c r="G260" s="19"/>
      <c r="H260" s="19"/>
      <c r="I260" s="159"/>
      <c r="J260" s="21"/>
      <c r="K260" s="160"/>
      <c r="L260" s="17"/>
    </row>
    <row r="261" spans="1:12" ht="15" x14ac:dyDescent="0.2">
      <c r="A261" s="137"/>
      <c r="B261" s="138"/>
      <c r="C261" s="134"/>
      <c r="D261" s="134"/>
      <c r="E261" s="134"/>
      <c r="F261" s="134"/>
      <c r="G261" s="135"/>
      <c r="H261" s="135"/>
      <c r="I261" s="134"/>
      <c r="J261" s="136"/>
      <c r="K261" s="136"/>
      <c r="L261" s="134"/>
    </row>
    <row r="262" spans="1:12" ht="15" x14ac:dyDescent="0.2">
      <c r="A262" s="137"/>
      <c r="B262" s="138"/>
      <c r="C262" s="134"/>
      <c r="D262" s="134"/>
      <c r="E262" s="134"/>
      <c r="F262" s="134"/>
      <c r="G262" s="135"/>
      <c r="H262" s="135"/>
      <c r="I262" s="134"/>
      <c r="J262" s="136"/>
      <c r="K262" s="136"/>
      <c r="L262" s="134"/>
    </row>
    <row r="263" spans="1:12" ht="15" x14ac:dyDescent="0.2">
      <c r="A263" s="137"/>
      <c r="B263" s="138"/>
      <c r="C263" s="134"/>
      <c r="D263" s="134"/>
      <c r="E263" s="134"/>
      <c r="F263" s="134"/>
      <c r="G263" s="135"/>
      <c r="H263" s="135"/>
      <c r="I263" s="134"/>
      <c r="J263" s="136"/>
      <c r="K263" s="136"/>
      <c r="L263" s="134"/>
    </row>
    <row r="264" spans="1:12" ht="15" x14ac:dyDescent="0.2">
      <c r="A264" s="137"/>
      <c r="B264" s="138"/>
      <c r="C264" s="134"/>
      <c r="D264" s="134"/>
      <c r="E264" s="134"/>
      <c r="F264" s="134"/>
      <c r="G264" s="135"/>
      <c r="H264" s="135"/>
      <c r="I264" s="134"/>
      <c r="J264" s="136"/>
      <c r="K264" s="136"/>
      <c r="L264" s="134"/>
    </row>
    <row r="265" spans="1:12" ht="15" x14ac:dyDescent="0.2">
      <c r="A265" s="137"/>
      <c r="B265" s="138"/>
      <c r="C265" s="134"/>
      <c r="D265" s="134"/>
      <c r="E265" s="134"/>
      <c r="F265" s="134"/>
      <c r="G265" s="135"/>
      <c r="H265" s="135"/>
      <c r="I265" s="134"/>
      <c r="J265" s="136"/>
      <c r="K265" s="136"/>
      <c r="L265" s="134"/>
    </row>
    <row r="266" spans="1:12" ht="15" x14ac:dyDescent="0.2">
      <c r="A266" s="137"/>
      <c r="B266" s="138"/>
      <c r="C266" s="134"/>
      <c r="D266" s="134"/>
      <c r="E266" s="134"/>
      <c r="F266" s="134"/>
      <c r="G266" s="135"/>
      <c r="H266" s="135"/>
      <c r="I266" s="134"/>
      <c r="J266" s="136"/>
      <c r="K266" s="136"/>
      <c r="L266" s="134"/>
    </row>
    <row r="267" spans="1:12" ht="15" x14ac:dyDescent="0.2">
      <c r="A267" s="137"/>
      <c r="B267" s="138"/>
      <c r="C267" s="134"/>
      <c r="D267" s="134"/>
      <c r="E267" s="134"/>
      <c r="F267" s="134"/>
      <c r="G267" s="135"/>
      <c r="H267" s="135"/>
      <c r="I267" s="134"/>
      <c r="J267" s="136"/>
      <c r="K267" s="136"/>
      <c r="L267" s="134"/>
    </row>
    <row r="268" spans="1:12" ht="15" x14ac:dyDescent="0.2">
      <c r="A268" s="137"/>
      <c r="B268" s="138"/>
    </row>
    <row r="269" spans="1:12" ht="15" x14ac:dyDescent="0.2">
      <c r="A269" s="137"/>
      <c r="B269" s="138"/>
    </row>
    <row r="270" spans="1:12" ht="15" x14ac:dyDescent="0.2">
      <c r="A270" s="137"/>
      <c r="B270" s="138"/>
      <c r="C270" s="7"/>
      <c r="D270" s="7"/>
      <c r="E270" s="7"/>
      <c r="F270" s="7"/>
    </row>
    <row r="271" spans="1:12" ht="15" x14ac:dyDescent="0.2">
      <c r="A271" s="137"/>
      <c r="B271" s="138"/>
      <c r="C271" s="7"/>
      <c r="D271" s="7"/>
      <c r="E271" s="7"/>
      <c r="F271" s="7"/>
    </row>
    <row r="272" spans="1:12" ht="15" x14ac:dyDescent="0.2">
      <c r="A272" s="137"/>
      <c r="B272" s="138"/>
    </row>
    <row r="273" spans="1:12" ht="15" x14ac:dyDescent="0.2">
      <c r="A273" s="161"/>
      <c r="B273" s="138"/>
    </row>
    <row r="276" spans="1:12" ht="22.5" x14ac:dyDescent="0.45">
      <c r="A276" s="125" t="s">
        <v>172</v>
      </c>
      <c r="B276" s="122"/>
      <c r="C276" s="122"/>
      <c r="D276" s="122"/>
      <c r="E276" s="122"/>
      <c r="F276" s="122"/>
      <c r="G276" s="123"/>
      <c r="H276" s="123"/>
      <c r="I276" s="77"/>
      <c r="J276" s="124"/>
      <c r="K276" s="124"/>
      <c r="L276" s="77">
        <v>11</v>
      </c>
    </row>
    <row r="277" spans="1:12" ht="22.5" x14ac:dyDescent="0.45">
      <c r="A277" s="125"/>
      <c r="B277" s="122"/>
      <c r="C277" s="122"/>
      <c r="D277" s="122"/>
      <c r="E277" s="122"/>
      <c r="F277" s="122"/>
      <c r="G277" s="123"/>
      <c r="H277" s="123"/>
      <c r="I277" s="77"/>
      <c r="J277" s="124"/>
      <c r="K277" s="124"/>
      <c r="L277" s="77"/>
    </row>
    <row r="278" spans="1:12" ht="22.5" x14ac:dyDescent="0.45">
      <c r="A278" s="125"/>
      <c r="B278" s="143" t="s">
        <v>151</v>
      </c>
      <c r="C278" s="122">
        <f>Urtabelle!H55</f>
        <v>0</v>
      </c>
      <c r="D278" s="122"/>
      <c r="E278" s="122"/>
      <c r="F278" s="122"/>
      <c r="G278" s="123"/>
      <c r="H278" s="123"/>
      <c r="I278" s="77"/>
      <c r="J278" s="124"/>
      <c r="K278" s="124"/>
      <c r="L278" s="77"/>
    </row>
    <row r="279" spans="1:12" ht="22.5" x14ac:dyDescent="0.45">
      <c r="A279" s="127"/>
      <c r="B279" s="122"/>
      <c r="C279" s="122"/>
      <c r="D279" s="122"/>
      <c r="E279" s="122"/>
      <c r="F279" s="122"/>
      <c r="G279" s="123"/>
      <c r="H279" s="123"/>
      <c r="I279" s="77"/>
      <c r="J279" s="124"/>
      <c r="K279" s="124"/>
      <c r="L279" s="77"/>
    </row>
    <row r="280" spans="1:12" ht="22.5" x14ac:dyDescent="0.45">
      <c r="A280" s="127"/>
      <c r="B280" s="122"/>
      <c r="C280" s="122"/>
      <c r="D280" s="122"/>
      <c r="E280" s="122"/>
      <c r="F280" s="122"/>
      <c r="G280" s="123"/>
      <c r="H280" s="123"/>
      <c r="I280" s="77"/>
      <c r="J280" s="124"/>
      <c r="K280" s="124"/>
      <c r="L280" s="77"/>
    </row>
    <row r="281" spans="1:12" x14ac:dyDescent="0.2">
      <c r="A281" s="4"/>
      <c r="B281" s="7"/>
      <c r="C281" s="130" t="s">
        <v>5</v>
      </c>
      <c r="D281" s="144"/>
      <c r="E281" s="145" t="s">
        <v>65</v>
      </c>
      <c r="F281" s="146"/>
      <c r="G281" s="144"/>
      <c r="H281" s="145" t="s">
        <v>157</v>
      </c>
      <c r="I281" s="146"/>
      <c r="J281" s="147" t="s">
        <v>158</v>
      </c>
      <c r="K281" s="146"/>
      <c r="L281" s="130" t="s">
        <v>1</v>
      </c>
    </row>
    <row r="282" spans="1:12" x14ac:dyDescent="0.2">
      <c r="A282" s="4"/>
      <c r="B282" s="130" t="s">
        <v>153</v>
      </c>
      <c r="C282" s="148" t="s">
        <v>11</v>
      </c>
      <c r="D282" s="149"/>
      <c r="E282" s="150"/>
      <c r="F282" s="151"/>
      <c r="G282" s="149"/>
      <c r="H282" s="150"/>
      <c r="I282" s="151"/>
      <c r="J282" s="152"/>
      <c r="K282" s="151"/>
      <c r="L282" s="148" t="s">
        <v>7</v>
      </c>
    </row>
    <row r="283" spans="1:12" x14ac:dyDescent="0.2">
      <c r="A283" s="4"/>
      <c r="B283" s="132"/>
      <c r="C283" s="132"/>
      <c r="D283" s="153" t="s">
        <v>159</v>
      </c>
      <c r="E283" s="154" t="s">
        <v>160</v>
      </c>
      <c r="F283" s="155" t="s">
        <v>161</v>
      </c>
      <c r="G283" s="153" t="s">
        <v>159</v>
      </c>
      <c r="H283" s="154" t="s">
        <v>160</v>
      </c>
      <c r="I283" s="155" t="s">
        <v>161</v>
      </c>
      <c r="J283" s="153" t="s">
        <v>159</v>
      </c>
      <c r="K283" s="156" t="s">
        <v>160</v>
      </c>
      <c r="L283" s="132"/>
    </row>
    <row r="284" spans="1:12" ht="18" customHeight="1" x14ac:dyDescent="0.2">
      <c r="A284" s="23" t="s">
        <v>14</v>
      </c>
      <c r="B284" s="133">
        <f>Urtabelle!B55</f>
        <v>0</v>
      </c>
      <c r="C284" s="17"/>
      <c r="D284" s="17"/>
      <c r="E284" s="17"/>
      <c r="F284" s="17"/>
      <c r="G284" s="19"/>
      <c r="H284" s="19"/>
      <c r="I284" s="157"/>
      <c r="J284" s="21"/>
      <c r="K284" s="158"/>
      <c r="L284" s="17"/>
    </row>
    <row r="285" spans="1:12" ht="18" customHeight="1" x14ac:dyDescent="0.2">
      <c r="A285" s="23" t="s">
        <v>15</v>
      </c>
      <c r="B285" s="133">
        <f>Urtabelle!B56</f>
        <v>0</v>
      </c>
      <c r="C285" s="17"/>
      <c r="D285" s="17"/>
      <c r="E285" s="17"/>
      <c r="F285" s="17"/>
      <c r="G285" s="19"/>
      <c r="H285" s="19"/>
      <c r="I285" s="157"/>
      <c r="J285" s="21"/>
      <c r="K285" s="158"/>
      <c r="L285" s="17"/>
    </row>
    <row r="286" spans="1:12" ht="18" customHeight="1" x14ac:dyDescent="0.2">
      <c r="A286" s="23" t="s">
        <v>16</v>
      </c>
      <c r="B286" s="133">
        <f>Urtabelle!B57</f>
        <v>0</v>
      </c>
      <c r="C286" s="17"/>
      <c r="D286" s="17"/>
      <c r="E286" s="17"/>
      <c r="F286" s="17"/>
      <c r="G286" s="19"/>
      <c r="H286" s="19"/>
      <c r="I286" s="157"/>
      <c r="J286" s="21"/>
      <c r="K286" s="158"/>
      <c r="L286" s="17"/>
    </row>
    <row r="287" spans="1:12" ht="18" customHeight="1" x14ac:dyDescent="0.2">
      <c r="A287" s="22" t="s">
        <v>17</v>
      </c>
      <c r="B287" s="133">
        <f>Urtabelle!B58</f>
        <v>0</v>
      </c>
      <c r="C287" s="17"/>
      <c r="D287" s="17"/>
      <c r="E287" s="17"/>
      <c r="F287" s="17"/>
      <c r="G287" s="19"/>
      <c r="H287" s="19"/>
      <c r="I287" s="157"/>
      <c r="J287" s="21"/>
      <c r="K287" s="158"/>
      <c r="L287" s="17"/>
    </row>
    <row r="288" spans="1:12" ht="18" customHeight="1" x14ac:dyDescent="0.2">
      <c r="A288" s="22" t="s">
        <v>18</v>
      </c>
      <c r="B288" s="133">
        <f>Urtabelle!B59</f>
        <v>0</v>
      </c>
      <c r="C288" s="17"/>
      <c r="D288" s="17"/>
      <c r="E288" s="17"/>
      <c r="F288" s="17"/>
      <c r="G288" s="19"/>
      <c r="H288" s="19"/>
      <c r="I288" s="159"/>
      <c r="J288" s="21"/>
      <c r="K288" s="160"/>
      <c r="L288" s="17"/>
    </row>
    <row r="289" spans="1:12" ht="15" x14ac:dyDescent="0.2">
      <c r="A289" s="137"/>
      <c r="B289" s="138"/>
      <c r="C289" s="134"/>
      <c r="D289" s="134"/>
      <c r="E289" s="134"/>
      <c r="F289" s="134"/>
      <c r="G289" s="135"/>
      <c r="H289" s="135"/>
      <c r="I289" s="134"/>
      <c r="J289" s="136"/>
      <c r="K289" s="136"/>
      <c r="L289" s="134"/>
    </row>
    <row r="290" spans="1:12" ht="15" x14ac:dyDescent="0.2">
      <c r="A290" s="137"/>
      <c r="B290" s="138"/>
      <c r="C290" s="134"/>
      <c r="D290" s="134"/>
      <c r="E290" s="134"/>
      <c r="F290" s="134"/>
      <c r="G290" s="135"/>
      <c r="H290" s="135"/>
      <c r="I290" s="134"/>
      <c r="J290" s="136"/>
      <c r="K290" s="136"/>
      <c r="L290" s="134"/>
    </row>
    <row r="291" spans="1:12" ht="15" x14ac:dyDescent="0.2">
      <c r="A291" s="137"/>
      <c r="B291" s="138"/>
      <c r="C291" s="134"/>
      <c r="D291" s="134"/>
      <c r="E291" s="134"/>
      <c r="F291" s="134"/>
      <c r="G291" s="135"/>
      <c r="H291" s="135"/>
      <c r="I291" s="134"/>
      <c r="J291" s="136"/>
      <c r="K291" s="136"/>
      <c r="L291" s="134"/>
    </row>
    <row r="292" spans="1:12" ht="15" x14ac:dyDescent="0.2">
      <c r="A292" s="137"/>
      <c r="B292" s="138"/>
      <c r="C292" s="134"/>
      <c r="D292" s="134"/>
      <c r="E292" s="134"/>
      <c r="F292" s="134"/>
      <c r="G292" s="135"/>
      <c r="H292" s="135"/>
      <c r="I292" s="134"/>
      <c r="J292" s="136"/>
      <c r="K292" s="136"/>
      <c r="L292" s="134"/>
    </row>
    <row r="293" spans="1:12" ht="15" x14ac:dyDescent="0.2">
      <c r="A293" s="137"/>
      <c r="B293" s="138"/>
      <c r="C293" s="134"/>
      <c r="D293" s="134"/>
      <c r="E293" s="134"/>
      <c r="F293" s="134"/>
      <c r="G293" s="135"/>
      <c r="H293" s="135"/>
      <c r="I293" s="134"/>
      <c r="J293" s="136"/>
      <c r="K293" s="136"/>
      <c r="L293" s="134"/>
    </row>
    <row r="294" spans="1:12" ht="15" x14ac:dyDescent="0.2">
      <c r="A294" s="137"/>
      <c r="B294" s="138"/>
      <c r="C294" s="134"/>
      <c r="D294" s="134"/>
      <c r="E294" s="134"/>
      <c r="F294" s="134"/>
      <c r="G294" s="135"/>
      <c r="H294" s="135"/>
      <c r="I294" s="134"/>
      <c r="J294" s="136"/>
      <c r="K294" s="136"/>
      <c r="L294" s="134"/>
    </row>
    <row r="295" spans="1:12" ht="15" x14ac:dyDescent="0.2">
      <c r="A295" s="137"/>
      <c r="B295" s="138"/>
      <c r="C295" s="134"/>
      <c r="D295" s="134"/>
      <c r="E295" s="134"/>
      <c r="F295" s="134"/>
      <c r="G295" s="135"/>
      <c r="H295" s="135"/>
      <c r="I295" s="134"/>
      <c r="J295" s="136"/>
      <c r="K295" s="136"/>
      <c r="L295" s="134"/>
    </row>
    <row r="296" spans="1:12" ht="15" x14ac:dyDescent="0.2">
      <c r="A296" s="137"/>
      <c r="B296" s="138"/>
    </row>
    <row r="297" spans="1:12" ht="15" x14ac:dyDescent="0.2">
      <c r="A297" s="137"/>
      <c r="B297" s="138"/>
    </row>
    <row r="298" spans="1:12" ht="15" x14ac:dyDescent="0.2">
      <c r="A298" s="137"/>
      <c r="B298" s="138"/>
      <c r="C298" s="7"/>
      <c r="D298" s="7"/>
      <c r="E298" s="7"/>
      <c r="F298" s="7"/>
    </row>
    <row r="299" spans="1:12" ht="15" x14ac:dyDescent="0.2">
      <c r="A299" s="137"/>
      <c r="B299" s="138"/>
      <c r="C299" s="7"/>
      <c r="D299" s="7"/>
      <c r="E299" s="7"/>
      <c r="F299" s="7"/>
    </row>
    <row r="300" spans="1:12" ht="15" x14ac:dyDescent="0.2">
      <c r="A300" s="137"/>
      <c r="B300" s="138"/>
    </row>
    <row r="301" spans="1:12" ht="15" x14ac:dyDescent="0.2">
      <c r="A301" s="161"/>
      <c r="B301" s="138"/>
    </row>
    <row r="304" spans="1:12" ht="22.5" x14ac:dyDescent="0.45">
      <c r="A304" s="125" t="s">
        <v>172</v>
      </c>
      <c r="B304" s="122"/>
      <c r="C304" s="122"/>
      <c r="D304" s="122"/>
      <c r="E304" s="122"/>
      <c r="F304" s="122"/>
      <c r="G304" s="123"/>
      <c r="H304" s="123"/>
      <c r="I304" s="77"/>
      <c r="J304" s="124"/>
      <c r="K304" s="124"/>
      <c r="L304" s="77">
        <v>12</v>
      </c>
    </row>
    <row r="305" spans="1:12" ht="22.5" x14ac:dyDescent="0.45">
      <c r="A305" s="125"/>
      <c r="B305" s="122"/>
      <c r="C305" s="122"/>
      <c r="D305" s="122"/>
      <c r="E305" s="122"/>
      <c r="F305" s="122"/>
      <c r="G305" s="123"/>
      <c r="H305" s="123"/>
      <c r="I305" s="77"/>
      <c r="J305" s="124"/>
      <c r="K305" s="124"/>
      <c r="L305" s="77"/>
    </row>
    <row r="306" spans="1:12" ht="22.5" x14ac:dyDescent="0.45">
      <c r="A306" s="125"/>
      <c r="B306" s="143" t="s">
        <v>151</v>
      </c>
      <c r="C306" s="122">
        <f>Urtabelle!H60</f>
        <v>0</v>
      </c>
      <c r="D306" s="122"/>
      <c r="E306" s="122"/>
      <c r="F306" s="122"/>
      <c r="G306" s="123"/>
      <c r="H306" s="123"/>
      <c r="I306" s="77"/>
      <c r="J306" s="124"/>
      <c r="K306" s="124"/>
      <c r="L306" s="77"/>
    </row>
    <row r="307" spans="1:12" ht="22.5" x14ac:dyDescent="0.45">
      <c r="A307" s="127"/>
      <c r="B307" s="122"/>
      <c r="C307" s="122"/>
      <c r="D307" s="122"/>
      <c r="E307" s="122"/>
      <c r="F307" s="122"/>
      <c r="G307" s="123"/>
      <c r="H307" s="123"/>
      <c r="I307" s="77"/>
      <c r="J307" s="124"/>
      <c r="K307" s="124"/>
      <c r="L307" s="77"/>
    </row>
    <row r="308" spans="1:12" ht="22.5" x14ac:dyDescent="0.45">
      <c r="A308" s="127"/>
      <c r="B308" s="122"/>
      <c r="C308" s="122"/>
      <c r="D308" s="122"/>
      <c r="E308" s="122"/>
      <c r="F308" s="122"/>
      <c r="G308" s="123"/>
      <c r="H308" s="123"/>
      <c r="I308" s="77"/>
      <c r="J308" s="124"/>
      <c r="K308" s="124"/>
      <c r="L308" s="77"/>
    </row>
    <row r="309" spans="1:12" x14ac:dyDescent="0.2">
      <c r="A309" s="4"/>
      <c r="B309" s="7"/>
      <c r="C309" s="130" t="s">
        <v>5</v>
      </c>
      <c r="D309" s="144"/>
      <c r="E309" s="145" t="s">
        <v>65</v>
      </c>
      <c r="F309" s="146"/>
      <c r="G309" s="144"/>
      <c r="H309" s="145" t="s">
        <v>157</v>
      </c>
      <c r="I309" s="146"/>
      <c r="J309" s="147" t="s">
        <v>158</v>
      </c>
      <c r="K309" s="146"/>
      <c r="L309" s="130" t="s">
        <v>1</v>
      </c>
    </row>
    <row r="310" spans="1:12" x14ac:dyDescent="0.2">
      <c r="A310" s="4"/>
      <c r="B310" s="130" t="s">
        <v>153</v>
      </c>
      <c r="C310" s="148" t="s">
        <v>11</v>
      </c>
      <c r="D310" s="149"/>
      <c r="E310" s="150"/>
      <c r="F310" s="151"/>
      <c r="G310" s="149"/>
      <c r="H310" s="150"/>
      <c r="I310" s="151"/>
      <c r="J310" s="152"/>
      <c r="K310" s="151"/>
      <c r="L310" s="148" t="s">
        <v>7</v>
      </c>
    </row>
    <row r="311" spans="1:12" x14ac:dyDescent="0.2">
      <c r="A311" s="4"/>
      <c r="B311" s="132"/>
      <c r="C311" s="132"/>
      <c r="D311" s="153" t="s">
        <v>159</v>
      </c>
      <c r="E311" s="154" t="s">
        <v>160</v>
      </c>
      <c r="F311" s="155" t="s">
        <v>161</v>
      </c>
      <c r="G311" s="153" t="s">
        <v>159</v>
      </c>
      <c r="H311" s="154" t="s">
        <v>160</v>
      </c>
      <c r="I311" s="155" t="s">
        <v>161</v>
      </c>
      <c r="J311" s="153" t="s">
        <v>159</v>
      </c>
      <c r="K311" s="156" t="s">
        <v>160</v>
      </c>
      <c r="L311" s="132"/>
    </row>
    <row r="312" spans="1:12" ht="18" customHeight="1" x14ac:dyDescent="0.2">
      <c r="A312" s="23" t="s">
        <v>14</v>
      </c>
      <c r="B312" s="133">
        <f>Urtabelle!B60</f>
        <v>0</v>
      </c>
      <c r="C312" s="17"/>
      <c r="D312" s="17"/>
      <c r="E312" s="17"/>
      <c r="F312" s="17"/>
      <c r="G312" s="19"/>
      <c r="H312" s="19"/>
      <c r="I312" s="157"/>
      <c r="J312" s="21"/>
      <c r="K312" s="158"/>
      <c r="L312" s="17"/>
    </row>
    <row r="313" spans="1:12" ht="18" customHeight="1" x14ac:dyDescent="0.2">
      <c r="A313" s="23" t="s">
        <v>15</v>
      </c>
      <c r="B313" s="133">
        <f>Urtabelle!B61</f>
        <v>0</v>
      </c>
      <c r="C313" s="17"/>
      <c r="D313" s="17"/>
      <c r="E313" s="17"/>
      <c r="F313" s="17"/>
      <c r="G313" s="19"/>
      <c r="H313" s="19"/>
      <c r="I313" s="157"/>
      <c r="J313" s="21"/>
      <c r="K313" s="158"/>
      <c r="L313" s="17"/>
    </row>
    <row r="314" spans="1:12" ht="18" customHeight="1" x14ac:dyDescent="0.2">
      <c r="A314" s="23" t="s">
        <v>16</v>
      </c>
      <c r="B314" s="133">
        <f>Urtabelle!B62</f>
        <v>0</v>
      </c>
      <c r="C314" s="17"/>
      <c r="D314" s="17"/>
      <c r="E314" s="17"/>
      <c r="F314" s="17"/>
      <c r="G314" s="19"/>
      <c r="H314" s="19"/>
      <c r="I314" s="157"/>
      <c r="J314" s="21"/>
      <c r="K314" s="158"/>
      <c r="L314" s="17"/>
    </row>
    <row r="315" spans="1:12" ht="18" customHeight="1" x14ac:dyDescent="0.2">
      <c r="A315" s="22" t="s">
        <v>17</v>
      </c>
      <c r="B315" s="133">
        <f>Urtabelle!B63</f>
        <v>0</v>
      </c>
      <c r="C315" s="17"/>
      <c r="D315" s="17"/>
      <c r="E315" s="17"/>
      <c r="F315" s="17"/>
      <c r="G315" s="19"/>
      <c r="H315" s="19"/>
      <c r="I315" s="157"/>
      <c r="J315" s="21"/>
      <c r="K315" s="158"/>
      <c r="L315" s="17"/>
    </row>
    <row r="316" spans="1:12" ht="18" customHeight="1" x14ac:dyDescent="0.2">
      <c r="A316" s="22" t="s">
        <v>18</v>
      </c>
      <c r="B316" s="133">
        <f>Urtabelle!B64</f>
        <v>0</v>
      </c>
      <c r="C316" s="17"/>
      <c r="D316" s="17"/>
      <c r="E316" s="17"/>
      <c r="F316" s="17"/>
      <c r="G316" s="19"/>
      <c r="H316" s="19"/>
      <c r="I316" s="159"/>
      <c r="J316" s="21"/>
      <c r="K316" s="160"/>
      <c r="L316" s="17"/>
    </row>
    <row r="317" spans="1:12" ht="15" x14ac:dyDescent="0.2">
      <c r="A317" s="137"/>
      <c r="B317" s="138"/>
      <c r="C317" s="134"/>
      <c r="D317" s="134"/>
      <c r="E317" s="134"/>
      <c r="F317" s="134"/>
      <c r="G317" s="135"/>
      <c r="H317" s="135"/>
      <c r="I317" s="134"/>
      <c r="J317" s="136"/>
      <c r="K317" s="136"/>
      <c r="L317" s="134"/>
    </row>
    <row r="318" spans="1:12" ht="15" x14ac:dyDescent="0.2">
      <c r="A318" s="137"/>
      <c r="B318" s="138"/>
      <c r="C318" s="134"/>
      <c r="D318" s="134"/>
      <c r="E318" s="134"/>
      <c r="F318" s="134"/>
      <c r="G318" s="135"/>
      <c r="H318" s="135"/>
      <c r="I318" s="134"/>
      <c r="J318" s="136"/>
      <c r="K318" s="136"/>
      <c r="L318" s="134"/>
    </row>
    <row r="319" spans="1:12" ht="15" x14ac:dyDescent="0.2">
      <c r="A319" s="137"/>
      <c r="B319" s="138"/>
      <c r="C319" s="134"/>
      <c r="D319" s="134"/>
      <c r="E319" s="134"/>
      <c r="F319" s="134"/>
      <c r="G319" s="135"/>
      <c r="H319" s="135"/>
      <c r="I319" s="134"/>
      <c r="J319" s="136"/>
      <c r="K319" s="136"/>
      <c r="L319" s="134"/>
    </row>
    <row r="320" spans="1:12" ht="15" x14ac:dyDescent="0.2">
      <c r="A320" s="137"/>
      <c r="B320" s="138"/>
      <c r="C320" s="134"/>
      <c r="D320" s="134"/>
      <c r="E320" s="134"/>
      <c r="F320" s="134"/>
      <c r="G320" s="135"/>
      <c r="H320" s="135"/>
      <c r="I320" s="134"/>
      <c r="J320" s="136"/>
      <c r="K320" s="136"/>
      <c r="L320" s="134"/>
    </row>
    <row r="321" spans="1:12" ht="15" x14ac:dyDescent="0.2">
      <c r="A321" s="137"/>
      <c r="B321" s="138"/>
      <c r="C321" s="134"/>
      <c r="D321" s="134"/>
      <c r="E321" s="134"/>
      <c r="F321" s="134"/>
      <c r="G321" s="135"/>
      <c r="H321" s="135"/>
      <c r="I321" s="134"/>
      <c r="J321" s="136"/>
      <c r="K321" s="136"/>
      <c r="L321" s="134"/>
    </row>
    <row r="322" spans="1:12" ht="15" x14ac:dyDescent="0.2">
      <c r="A322" s="137"/>
      <c r="B322" s="138"/>
      <c r="C322" s="134"/>
      <c r="D322" s="134"/>
      <c r="E322" s="134"/>
      <c r="F322" s="134"/>
      <c r="G322" s="135"/>
      <c r="H322" s="135"/>
      <c r="I322" s="134"/>
      <c r="J322" s="136"/>
      <c r="K322" s="136"/>
      <c r="L322" s="134"/>
    </row>
    <row r="323" spans="1:12" ht="15" x14ac:dyDescent="0.2">
      <c r="A323" s="137"/>
      <c r="B323" s="138"/>
      <c r="C323" s="134"/>
      <c r="D323" s="134"/>
      <c r="E323" s="134"/>
      <c r="F323" s="134"/>
      <c r="G323" s="135"/>
      <c r="H323" s="135"/>
      <c r="I323" s="134"/>
      <c r="J323" s="136"/>
      <c r="K323" s="136"/>
      <c r="L323" s="134"/>
    </row>
    <row r="324" spans="1:12" ht="15" x14ac:dyDescent="0.2">
      <c r="A324" s="137"/>
      <c r="B324" s="138"/>
    </row>
    <row r="325" spans="1:12" ht="15" x14ac:dyDescent="0.2">
      <c r="A325" s="137"/>
      <c r="B325" s="138"/>
    </row>
    <row r="326" spans="1:12" ht="15" x14ac:dyDescent="0.2">
      <c r="A326" s="137"/>
      <c r="B326" s="138"/>
      <c r="C326" s="7"/>
      <c r="D326" s="7"/>
      <c r="E326" s="7"/>
      <c r="F326" s="7"/>
    </row>
    <row r="327" spans="1:12" ht="15" x14ac:dyDescent="0.2">
      <c r="A327" s="137"/>
      <c r="B327" s="138"/>
      <c r="C327" s="7"/>
      <c r="D327" s="7"/>
      <c r="E327" s="7"/>
      <c r="F327" s="7"/>
    </row>
    <row r="328" spans="1:12" ht="15" x14ac:dyDescent="0.2">
      <c r="A328" s="137"/>
      <c r="B328" s="138"/>
    </row>
    <row r="329" spans="1:12" ht="15" x14ac:dyDescent="0.2">
      <c r="A329" s="161"/>
      <c r="B329" s="138"/>
    </row>
    <row r="332" spans="1:12" ht="22.5" x14ac:dyDescent="0.45">
      <c r="A332" s="125" t="s">
        <v>172</v>
      </c>
      <c r="B332" s="122"/>
      <c r="C332" s="122"/>
      <c r="D332" s="122"/>
      <c r="E332" s="122"/>
      <c r="F332" s="122"/>
      <c r="G332" s="123"/>
      <c r="H332" s="123"/>
      <c r="I332" s="77"/>
      <c r="J332" s="124"/>
      <c r="K332" s="124"/>
      <c r="L332" s="77">
        <v>13</v>
      </c>
    </row>
    <row r="333" spans="1:12" ht="22.5" x14ac:dyDescent="0.45">
      <c r="A333" s="125"/>
      <c r="B333" s="122"/>
      <c r="C333" s="122"/>
      <c r="D333" s="122"/>
      <c r="E333" s="122"/>
      <c r="F333" s="122"/>
      <c r="G333" s="123"/>
      <c r="H333" s="123"/>
      <c r="I333" s="77"/>
      <c r="J333" s="124"/>
      <c r="K333" s="124"/>
      <c r="L333" s="77"/>
    </row>
    <row r="334" spans="1:12" ht="22.5" x14ac:dyDescent="0.45">
      <c r="A334" s="125"/>
      <c r="B334" s="143" t="s">
        <v>151</v>
      </c>
      <c r="C334" s="122">
        <f>Urtabelle!H65</f>
        <v>0</v>
      </c>
      <c r="D334" s="122"/>
      <c r="E334" s="122"/>
      <c r="F334" s="122"/>
      <c r="G334" s="123"/>
      <c r="H334" s="123"/>
      <c r="I334" s="77"/>
      <c r="J334" s="124"/>
      <c r="K334" s="124"/>
      <c r="L334" s="77"/>
    </row>
    <row r="335" spans="1:12" ht="22.5" x14ac:dyDescent="0.45">
      <c r="A335" s="127"/>
      <c r="B335" s="122"/>
      <c r="C335" s="122"/>
      <c r="D335" s="122"/>
      <c r="E335" s="122"/>
      <c r="F335" s="122"/>
      <c r="G335" s="123"/>
      <c r="H335" s="123"/>
      <c r="I335" s="77"/>
      <c r="J335" s="124"/>
      <c r="K335" s="124"/>
      <c r="L335" s="77"/>
    </row>
    <row r="336" spans="1:12" ht="22.5" x14ac:dyDescent="0.45">
      <c r="A336" s="127"/>
      <c r="B336" s="122"/>
      <c r="C336" s="122"/>
      <c r="D336" s="122"/>
      <c r="E336" s="122"/>
      <c r="F336" s="122"/>
      <c r="G336" s="123"/>
      <c r="H336" s="123"/>
      <c r="I336" s="77"/>
      <c r="J336" s="124"/>
      <c r="K336" s="124"/>
      <c r="L336" s="77"/>
    </row>
    <row r="337" spans="1:12" x14ac:dyDescent="0.2">
      <c r="A337" s="4"/>
      <c r="B337" s="7"/>
      <c r="C337" s="130" t="s">
        <v>5</v>
      </c>
      <c r="D337" s="144"/>
      <c r="E337" s="145" t="s">
        <v>65</v>
      </c>
      <c r="F337" s="146"/>
      <c r="G337" s="144"/>
      <c r="H337" s="145" t="s">
        <v>157</v>
      </c>
      <c r="I337" s="146"/>
      <c r="J337" s="147" t="s">
        <v>158</v>
      </c>
      <c r="K337" s="146"/>
      <c r="L337" s="130" t="s">
        <v>1</v>
      </c>
    </row>
    <row r="338" spans="1:12" x14ac:dyDescent="0.2">
      <c r="A338" s="4"/>
      <c r="B338" s="130" t="s">
        <v>153</v>
      </c>
      <c r="C338" s="148" t="s">
        <v>11</v>
      </c>
      <c r="D338" s="149"/>
      <c r="E338" s="150"/>
      <c r="F338" s="151"/>
      <c r="G338" s="149"/>
      <c r="H338" s="150"/>
      <c r="I338" s="151"/>
      <c r="J338" s="152"/>
      <c r="K338" s="151"/>
      <c r="L338" s="148" t="s">
        <v>7</v>
      </c>
    </row>
    <row r="339" spans="1:12" x14ac:dyDescent="0.2">
      <c r="A339" s="4"/>
      <c r="B339" s="132"/>
      <c r="C339" s="132"/>
      <c r="D339" s="153" t="s">
        <v>159</v>
      </c>
      <c r="E339" s="154" t="s">
        <v>160</v>
      </c>
      <c r="F339" s="155" t="s">
        <v>161</v>
      </c>
      <c r="G339" s="153" t="s">
        <v>159</v>
      </c>
      <c r="H339" s="154" t="s">
        <v>160</v>
      </c>
      <c r="I339" s="155" t="s">
        <v>161</v>
      </c>
      <c r="J339" s="153" t="s">
        <v>159</v>
      </c>
      <c r="K339" s="156" t="s">
        <v>160</v>
      </c>
      <c r="L339" s="132"/>
    </row>
    <row r="340" spans="1:12" ht="18" customHeight="1" x14ac:dyDescent="0.2">
      <c r="A340" s="23" t="s">
        <v>14</v>
      </c>
      <c r="B340" s="133">
        <f>Urtabelle!B65</f>
        <v>0</v>
      </c>
      <c r="C340" s="17"/>
      <c r="D340" s="17"/>
      <c r="E340" s="17"/>
      <c r="F340" s="17"/>
      <c r="G340" s="19"/>
      <c r="H340" s="19"/>
      <c r="I340" s="157"/>
      <c r="J340" s="21"/>
      <c r="K340" s="158"/>
      <c r="L340" s="17"/>
    </row>
    <row r="341" spans="1:12" ht="18" customHeight="1" x14ac:dyDescent="0.2">
      <c r="A341" s="23" t="s">
        <v>15</v>
      </c>
      <c r="B341" s="133">
        <f>Urtabelle!B66</f>
        <v>0</v>
      </c>
      <c r="C341" s="17"/>
      <c r="D341" s="17"/>
      <c r="E341" s="17"/>
      <c r="F341" s="17"/>
      <c r="G341" s="19"/>
      <c r="H341" s="19"/>
      <c r="I341" s="157"/>
      <c r="J341" s="21"/>
      <c r="K341" s="158"/>
      <c r="L341" s="17"/>
    </row>
    <row r="342" spans="1:12" ht="18" customHeight="1" x14ac:dyDescent="0.2">
      <c r="A342" s="23" t="s">
        <v>16</v>
      </c>
      <c r="B342" s="133">
        <f>Urtabelle!B67</f>
        <v>0</v>
      </c>
      <c r="C342" s="17"/>
      <c r="D342" s="17"/>
      <c r="E342" s="17"/>
      <c r="F342" s="17"/>
      <c r="G342" s="19"/>
      <c r="H342" s="19"/>
      <c r="I342" s="157"/>
      <c r="J342" s="21"/>
      <c r="K342" s="158"/>
      <c r="L342" s="17"/>
    </row>
    <row r="343" spans="1:12" ht="18" customHeight="1" x14ac:dyDescent="0.2">
      <c r="A343" s="22" t="s">
        <v>17</v>
      </c>
      <c r="B343" s="133">
        <f>Urtabelle!B68</f>
        <v>0</v>
      </c>
      <c r="C343" s="17"/>
      <c r="D343" s="17"/>
      <c r="E343" s="17"/>
      <c r="F343" s="17"/>
      <c r="G343" s="19"/>
      <c r="H343" s="19"/>
      <c r="I343" s="157"/>
      <c r="J343" s="21"/>
      <c r="K343" s="158"/>
      <c r="L343" s="17"/>
    </row>
    <row r="344" spans="1:12" ht="18" customHeight="1" x14ac:dyDescent="0.2">
      <c r="A344" s="22" t="s">
        <v>18</v>
      </c>
      <c r="B344" s="133">
        <f>Urtabelle!B69</f>
        <v>0</v>
      </c>
      <c r="C344" s="17"/>
      <c r="D344" s="17"/>
      <c r="E344" s="17"/>
      <c r="F344" s="17"/>
      <c r="G344" s="19"/>
      <c r="H344" s="19"/>
      <c r="I344" s="159"/>
      <c r="J344" s="21"/>
      <c r="K344" s="160"/>
      <c r="L344" s="17"/>
    </row>
    <row r="345" spans="1:12" ht="15" x14ac:dyDescent="0.2">
      <c r="A345" s="137"/>
      <c r="B345" s="138"/>
      <c r="C345" s="134"/>
      <c r="D345" s="134"/>
      <c r="E345" s="134"/>
      <c r="F345" s="134"/>
      <c r="G345" s="135"/>
      <c r="H345" s="135"/>
      <c r="I345" s="134"/>
      <c r="J345" s="136"/>
      <c r="K345" s="136"/>
      <c r="L345" s="134"/>
    </row>
    <row r="346" spans="1:12" ht="15" x14ac:dyDescent="0.2">
      <c r="A346" s="137"/>
      <c r="B346" s="138"/>
      <c r="C346" s="134"/>
      <c r="D346" s="134"/>
      <c r="E346" s="134"/>
      <c r="F346" s="134"/>
      <c r="G346" s="135"/>
      <c r="H346" s="135"/>
      <c r="I346" s="134"/>
      <c r="J346" s="136"/>
      <c r="K346" s="136"/>
      <c r="L346" s="134"/>
    </row>
    <row r="347" spans="1:12" ht="15" x14ac:dyDescent="0.2">
      <c r="A347" s="137"/>
      <c r="B347" s="138"/>
      <c r="C347" s="134"/>
      <c r="D347" s="134"/>
      <c r="E347" s="134"/>
      <c r="F347" s="134"/>
      <c r="G347" s="135"/>
      <c r="H347" s="135"/>
      <c r="I347" s="134"/>
      <c r="J347" s="136"/>
      <c r="K347" s="136"/>
      <c r="L347" s="134"/>
    </row>
    <row r="348" spans="1:12" ht="15" x14ac:dyDescent="0.2">
      <c r="A348" s="137"/>
      <c r="B348" s="138"/>
      <c r="C348" s="134"/>
      <c r="D348" s="134"/>
      <c r="E348" s="134"/>
      <c r="F348" s="134"/>
      <c r="G348" s="135"/>
      <c r="H348" s="135"/>
      <c r="I348" s="134"/>
      <c r="J348" s="136"/>
      <c r="K348" s="136"/>
      <c r="L348" s="134"/>
    </row>
    <row r="349" spans="1:12" ht="15" x14ac:dyDescent="0.2">
      <c r="A349" s="137"/>
      <c r="B349" s="138"/>
      <c r="C349" s="134"/>
      <c r="D349" s="134"/>
      <c r="E349" s="134"/>
      <c r="F349" s="134"/>
      <c r="G349" s="135"/>
      <c r="H349" s="135"/>
      <c r="I349" s="134"/>
      <c r="J349" s="136"/>
      <c r="K349" s="136"/>
      <c r="L349" s="134"/>
    </row>
    <row r="350" spans="1:12" ht="15" x14ac:dyDescent="0.2">
      <c r="A350" s="137"/>
      <c r="B350" s="138"/>
      <c r="C350" s="134"/>
      <c r="D350" s="134"/>
      <c r="E350" s="134"/>
      <c r="F350" s="134"/>
      <c r="G350" s="135"/>
      <c r="H350" s="135"/>
      <c r="I350" s="134"/>
      <c r="J350" s="136"/>
      <c r="K350" s="136"/>
      <c r="L350" s="134"/>
    </row>
    <row r="351" spans="1:12" ht="15" x14ac:dyDescent="0.2">
      <c r="A351" s="137"/>
      <c r="B351" s="138"/>
      <c r="C351" s="134"/>
      <c r="D351" s="134"/>
      <c r="E351" s="134"/>
      <c r="F351" s="134"/>
      <c r="G351" s="135"/>
      <c r="H351" s="135"/>
      <c r="I351" s="134"/>
      <c r="J351" s="136"/>
      <c r="K351" s="136"/>
      <c r="L351" s="134"/>
    </row>
    <row r="352" spans="1:12" ht="15" x14ac:dyDescent="0.2">
      <c r="A352" s="137"/>
      <c r="B352" s="138"/>
    </row>
    <row r="353" spans="1:12" ht="15" x14ac:dyDescent="0.2">
      <c r="A353" s="137"/>
      <c r="B353" s="138"/>
    </row>
    <row r="354" spans="1:12" ht="15" x14ac:dyDescent="0.2">
      <c r="A354" s="137"/>
      <c r="B354" s="138"/>
      <c r="C354" s="7"/>
      <c r="D354" s="7"/>
      <c r="E354" s="7"/>
      <c r="F354" s="7"/>
    </row>
    <row r="355" spans="1:12" ht="15" x14ac:dyDescent="0.2">
      <c r="A355" s="137"/>
      <c r="B355" s="138"/>
      <c r="C355" s="7"/>
      <c r="D355" s="7"/>
      <c r="E355" s="7"/>
      <c r="F355" s="7"/>
    </row>
    <row r="356" spans="1:12" ht="15" x14ac:dyDescent="0.2">
      <c r="A356" s="137"/>
      <c r="B356" s="138"/>
    </row>
    <row r="357" spans="1:12" ht="15" x14ac:dyDescent="0.2">
      <c r="A357" s="161"/>
      <c r="B357" s="138"/>
    </row>
    <row r="360" spans="1:12" ht="22.5" x14ac:dyDescent="0.45">
      <c r="A360" s="125" t="s">
        <v>172</v>
      </c>
      <c r="B360" s="122"/>
      <c r="C360" s="122"/>
      <c r="D360" s="122"/>
      <c r="E360" s="122"/>
      <c r="F360" s="122"/>
      <c r="G360" s="123"/>
      <c r="H360" s="123"/>
      <c r="I360" s="77"/>
      <c r="J360" s="124"/>
      <c r="K360" s="124"/>
      <c r="L360" s="77">
        <v>14</v>
      </c>
    </row>
    <row r="361" spans="1:12" ht="22.5" x14ac:dyDescent="0.45">
      <c r="A361" s="125"/>
      <c r="B361" s="122"/>
      <c r="C361" s="122"/>
      <c r="D361" s="122"/>
      <c r="E361" s="122"/>
      <c r="F361" s="122"/>
      <c r="G361" s="123"/>
      <c r="H361" s="123"/>
      <c r="I361" s="77"/>
      <c r="J361" s="124"/>
      <c r="K361" s="124"/>
      <c r="L361" s="77"/>
    </row>
    <row r="362" spans="1:12" ht="22.5" x14ac:dyDescent="0.45">
      <c r="A362" s="125"/>
      <c r="B362" s="143" t="s">
        <v>151</v>
      </c>
      <c r="C362" s="122">
        <f>Urtabelle!H70</f>
        <v>0</v>
      </c>
      <c r="D362" s="122"/>
      <c r="E362" s="122"/>
      <c r="F362" s="122"/>
      <c r="G362" s="123"/>
      <c r="H362" s="123"/>
      <c r="I362" s="77"/>
      <c r="J362" s="124"/>
      <c r="K362" s="124"/>
      <c r="L362" s="77"/>
    </row>
    <row r="363" spans="1:12" ht="22.5" x14ac:dyDescent="0.45">
      <c r="A363" s="127"/>
      <c r="B363" s="122"/>
      <c r="C363" s="122"/>
      <c r="D363" s="122"/>
      <c r="E363" s="122"/>
      <c r="F363" s="122"/>
      <c r="G363" s="123"/>
      <c r="H363" s="123"/>
      <c r="I363" s="77"/>
      <c r="J363" s="124"/>
      <c r="K363" s="124"/>
      <c r="L363" s="77"/>
    </row>
    <row r="364" spans="1:12" ht="22.5" x14ac:dyDescent="0.45">
      <c r="A364" s="127"/>
      <c r="B364" s="122"/>
      <c r="C364" s="122"/>
      <c r="D364" s="122"/>
      <c r="E364" s="122"/>
      <c r="F364" s="122"/>
      <c r="G364" s="123"/>
      <c r="H364" s="123"/>
      <c r="I364" s="77"/>
      <c r="J364" s="124"/>
      <c r="K364" s="124"/>
      <c r="L364" s="77"/>
    </row>
    <row r="365" spans="1:12" x14ac:dyDescent="0.2">
      <c r="A365" s="4"/>
      <c r="B365" s="7"/>
      <c r="C365" s="130" t="s">
        <v>5</v>
      </c>
      <c r="D365" s="144"/>
      <c r="E365" s="145" t="s">
        <v>65</v>
      </c>
      <c r="F365" s="146"/>
      <c r="G365" s="144"/>
      <c r="H365" s="145" t="s">
        <v>157</v>
      </c>
      <c r="I365" s="146"/>
      <c r="J365" s="147" t="s">
        <v>158</v>
      </c>
      <c r="K365" s="146"/>
      <c r="L365" s="130" t="s">
        <v>1</v>
      </c>
    </row>
    <row r="366" spans="1:12" x14ac:dyDescent="0.2">
      <c r="A366" s="4"/>
      <c r="B366" s="130" t="s">
        <v>153</v>
      </c>
      <c r="C366" s="148" t="s">
        <v>11</v>
      </c>
      <c r="D366" s="149"/>
      <c r="E366" s="150"/>
      <c r="F366" s="151"/>
      <c r="G366" s="149"/>
      <c r="H366" s="150"/>
      <c r="I366" s="151"/>
      <c r="J366" s="152"/>
      <c r="K366" s="151"/>
      <c r="L366" s="148" t="s">
        <v>7</v>
      </c>
    </row>
    <row r="367" spans="1:12" x14ac:dyDescent="0.2">
      <c r="A367" s="4"/>
      <c r="B367" s="132"/>
      <c r="C367" s="132"/>
      <c r="D367" s="153" t="s">
        <v>159</v>
      </c>
      <c r="E367" s="154" t="s">
        <v>160</v>
      </c>
      <c r="F367" s="155" t="s">
        <v>161</v>
      </c>
      <c r="G367" s="153" t="s">
        <v>159</v>
      </c>
      <c r="H367" s="154" t="s">
        <v>160</v>
      </c>
      <c r="I367" s="155" t="s">
        <v>161</v>
      </c>
      <c r="J367" s="153" t="s">
        <v>159</v>
      </c>
      <c r="K367" s="156" t="s">
        <v>160</v>
      </c>
      <c r="L367" s="132"/>
    </row>
    <row r="368" spans="1:12" ht="18" customHeight="1" x14ac:dyDescent="0.2">
      <c r="A368" s="23" t="s">
        <v>14</v>
      </c>
      <c r="B368" s="133">
        <f>Urtabelle!B70</f>
        <v>0</v>
      </c>
      <c r="C368" s="17"/>
      <c r="D368" s="17"/>
      <c r="E368" s="17"/>
      <c r="F368" s="17"/>
      <c r="G368" s="19"/>
      <c r="H368" s="19"/>
      <c r="I368" s="157"/>
      <c r="J368" s="21"/>
      <c r="K368" s="158"/>
      <c r="L368" s="17"/>
    </row>
    <row r="369" spans="1:12" ht="18" customHeight="1" x14ac:dyDescent="0.2">
      <c r="A369" s="23" t="s">
        <v>15</v>
      </c>
      <c r="B369" s="133">
        <f>Urtabelle!B71</f>
        <v>0</v>
      </c>
      <c r="C369" s="17"/>
      <c r="D369" s="17"/>
      <c r="E369" s="17"/>
      <c r="F369" s="17"/>
      <c r="G369" s="19"/>
      <c r="H369" s="19"/>
      <c r="I369" s="157"/>
      <c r="J369" s="21"/>
      <c r="K369" s="158"/>
      <c r="L369" s="17"/>
    </row>
    <row r="370" spans="1:12" ht="18" customHeight="1" x14ac:dyDescent="0.2">
      <c r="A370" s="23" t="s">
        <v>16</v>
      </c>
      <c r="B370" s="133">
        <f>Urtabelle!B72</f>
        <v>0</v>
      </c>
      <c r="C370" s="17"/>
      <c r="D370" s="17"/>
      <c r="E370" s="17"/>
      <c r="F370" s="17"/>
      <c r="G370" s="19"/>
      <c r="H370" s="19"/>
      <c r="I370" s="157"/>
      <c r="J370" s="21"/>
      <c r="K370" s="158"/>
      <c r="L370" s="17"/>
    </row>
    <row r="371" spans="1:12" ht="18" customHeight="1" x14ac:dyDescent="0.2">
      <c r="A371" s="22" t="s">
        <v>17</v>
      </c>
      <c r="B371" s="133">
        <f>Urtabelle!B73</f>
        <v>0</v>
      </c>
      <c r="C371" s="17"/>
      <c r="D371" s="17"/>
      <c r="E371" s="17"/>
      <c r="F371" s="17"/>
      <c r="G371" s="19"/>
      <c r="H371" s="19"/>
      <c r="I371" s="157"/>
      <c r="J371" s="21"/>
      <c r="K371" s="158"/>
      <c r="L371" s="17"/>
    </row>
    <row r="372" spans="1:12" ht="18" customHeight="1" x14ac:dyDescent="0.2">
      <c r="A372" s="22" t="s">
        <v>18</v>
      </c>
      <c r="B372" s="133">
        <f>Urtabelle!B74</f>
        <v>0</v>
      </c>
      <c r="C372" s="17"/>
      <c r="D372" s="17"/>
      <c r="E372" s="17"/>
      <c r="F372" s="17"/>
      <c r="G372" s="19"/>
      <c r="H372" s="19"/>
      <c r="I372" s="159"/>
      <c r="J372" s="21"/>
      <c r="K372" s="160"/>
      <c r="L372" s="17"/>
    </row>
    <row r="373" spans="1:12" ht="15" x14ac:dyDescent="0.2">
      <c r="A373" s="137"/>
      <c r="B373" s="138"/>
      <c r="C373" s="134"/>
      <c r="D373" s="134"/>
      <c r="E373" s="134"/>
      <c r="F373" s="134"/>
      <c r="G373" s="135"/>
      <c r="H373" s="135"/>
      <c r="I373" s="134"/>
      <c r="J373" s="136"/>
      <c r="K373" s="136"/>
      <c r="L373" s="134"/>
    </row>
    <row r="374" spans="1:12" ht="15" x14ac:dyDescent="0.2">
      <c r="A374" s="137"/>
      <c r="B374" s="138"/>
      <c r="C374" s="134"/>
      <c r="D374" s="134"/>
      <c r="E374" s="134"/>
      <c r="F374" s="134"/>
      <c r="G374" s="135"/>
      <c r="H374" s="135"/>
      <c r="I374" s="134"/>
      <c r="J374" s="136"/>
      <c r="K374" s="136"/>
      <c r="L374" s="134"/>
    </row>
    <row r="375" spans="1:12" ht="15" x14ac:dyDescent="0.2">
      <c r="A375" s="137"/>
      <c r="B375" s="138"/>
      <c r="C375" s="134"/>
      <c r="D375" s="134"/>
      <c r="E375" s="134"/>
      <c r="F375" s="134"/>
      <c r="G375" s="135"/>
      <c r="H375" s="135"/>
      <c r="I375" s="134"/>
      <c r="J375" s="136"/>
      <c r="K375" s="136"/>
      <c r="L375" s="134"/>
    </row>
    <row r="376" spans="1:12" ht="15" x14ac:dyDescent="0.2">
      <c r="A376" s="137"/>
      <c r="B376" s="138"/>
      <c r="C376" s="134"/>
      <c r="D376" s="134"/>
      <c r="E376" s="134"/>
      <c r="F376" s="134"/>
      <c r="G376" s="135"/>
      <c r="H376" s="135"/>
      <c r="I376" s="134"/>
      <c r="J376" s="136"/>
      <c r="K376" s="136"/>
      <c r="L376" s="134"/>
    </row>
    <row r="377" spans="1:12" ht="15" x14ac:dyDescent="0.2">
      <c r="A377" s="137"/>
      <c r="B377" s="138"/>
      <c r="C377" s="134"/>
      <c r="D377" s="134"/>
      <c r="E377" s="134"/>
      <c r="F377" s="134"/>
      <c r="G377" s="135"/>
      <c r="H377" s="135"/>
      <c r="I377" s="134"/>
      <c r="J377" s="136"/>
      <c r="K377" s="136"/>
      <c r="L377" s="134"/>
    </row>
    <row r="378" spans="1:12" ht="15" x14ac:dyDescent="0.2">
      <c r="A378" s="137"/>
      <c r="B378" s="138"/>
      <c r="C378" s="134"/>
      <c r="D378" s="134"/>
      <c r="E378" s="134"/>
      <c r="F378" s="134"/>
      <c r="G378" s="135"/>
      <c r="H378" s="135"/>
      <c r="I378" s="134"/>
      <c r="J378" s="136"/>
      <c r="K378" s="136"/>
      <c r="L378" s="134"/>
    </row>
    <row r="379" spans="1:12" ht="15" x14ac:dyDescent="0.2">
      <c r="A379" s="137"/>
      <c r="B379" s="138"/>
      <c r="C379" s="134"/>
      <c r="D379" s="134"/>
      <c r="E379" s="134"/>
      <c r="F379" s="134"/>
      <c r="G379" s="135"/>
      <c r="H379" s="135"/>
      <c r="I379" s="134"/>
      <c r="J379" s="136"/>
      <c r="K379" s="136"/>
      <c r="L379" s="134"/>
    </row>
    <row r="380" spans="1:12" ht="15" x14ac:dyDescent="0.2">
      <c r="A380" s="137"/>
      <c r="B380" s="138"/>
    </row>
    <row r="381" spans="1:12" ht="15" x14ac:dyDescent="0.2">
      <c r="A381" s="137"/>
      <c r="B381" s="138"/>
    </row>
    <row r="382" spans="1:12" ht="15" x14ac:dyDescent="0.2">
      <c r="A382" s="137"/>
      <c r="B382" s="138"/>
      <c r="C382" s="7"/>
      <c r="D382" s="7"/>
      <c r="E382" s="7"/>
      <c r="F382" s="7"/>
    </row>
    <row r="383" spans="1:12" ht="15" x14ac:dyDescent="0.2">
      <c r="A383" s="137"/>
      <c r="B383" s="138"/>
      <c r="C383" s="7"/>
      <c r="D383" s="7"/>
      <c r="E383" s="7"/>
      <c r="F383" s="7"/>
    </row>
    <row r="384" spans="1:12" ht="15" x14ac:dyDescent="0.2">
      <c r="A384" s="137"/>
      <c r="B384" s="138"/>
    </row>
    <row r="385" spans="1:12" ht="15" x14ac:dyDescent="0.2">
      <c r="A385" s="161"/>
      <c r="B385" s="138"/>
    </row>
    <row r="388" spans="1:12" ht="22.5" x14ac:dyDescent="0.45">
      <c r="A388" s="125" t="s">
        <v>172</v>
      </c>
      <c r="B388" s="122"/>
      <c r="C388" s="122"/>
      <c r="D388" s="122"/>
      <c r="E388" s="122"/>
      <c r="F388" s="122"/>
      <c r="G388" s="123"/>
      <c r="H388" s="123"/>
      <c r="I388" s="77"/>
      <c r="J388" s="124"/>
      <c r="K388" s="124"/>
      <c r="L388" s="77">
        <v>15</v>
      </c>
    </row>
    <row r="389" spans="1:12" ht="22.5" x14ac:dyDescent="0.45">
      <c r="A389" s="125"/>
      <c r="B389" s="122"/>
      <c r="C389" s="122"/>
      <c r="D389" s="122"/>
      <c r="E389" s="122"/>
      <c r="F389" s="122"/>
      <c r="G389" s="123"/>
      <c r="H389" s="123"/>
      <c r="I389" s="77"/>
      <c r="J389" s="124"/>
      <c r="K389" s="124"/>
      <c r="L389" s="77"/>
    </row>
    <row r="390" spans="1:12" ht="22.5" x14ac:dyDescent="0.45">
      <c r="A390" s="125"/>
      <c r="B390" s="143" t="s">
        <v>151</v>
      </c>
      <c r="C390" s="122">
        <f>Urtabelle!H75</f>
        <v>0</v>
      </c>
      <c r="D390" s="122"/>
      <c r="E390" s="122"/>
      <c r="F390" s="122"/>
      <c r="G390" s="123"/>
      <c r="H390" s="123"/>
      <c r="I390" s="77"/>
      <c r="J390" s="124"/>
      <c r="K390" s="124"/>
      <c r="L390" s="77"/>
    </row>
    <row r="391" spans="1:12" ht="22.5" x14ac:dyDescent="0.45">
      <c r="A391" s="127"/>
      <c r="B391" s="122"/>
      <c r="C391" s="122"/>
      <c r="D391" s="122"/>
      <c r="E391" s="122"/>
      <c r="F391" s="122"/>
      <c r="G391" s="123"/>
      <c r="H391" s="123"/>
      <c r="I391" s="77"/>
      <c r="J391" s="124"/>
      <c r="K391" s="124"/>
      <c r="L391" s="77"/>
    </row>
    <row r="392" spans="1:12" ht="22.5" x14ac:dyDescent="0.45">
      <c r="A392" s="127"/>
      <c r="B392" s="122"/>
      <c r="C392" s="122"/>
      <c r="D392" s="122"/>
      <c r="E392" s="122"/>
      <c r="F392" s="122"/>
      <c r="G392" s="123"/>
      <c r="H392" s="123"/>
      <c r="I392" s="77"/>
      <c r="J392" s="124"/>
      <c r="K392" s="124"/>
      <c r="L392" s="77"/>
    </row>
    <row r="393" spans="1:12" x14ac:dyDescent="0.2">
      <c r="A393" s="4"/>
      <c r="B393" s="7"/>
      <c r="C393" s="130" t="s">
        <v>5</v>
      </c>
      <c r="D393" s="144"/>
      <c r="E393" s="145" t="s">
        <v>65</v>
      </c>
      <c r="F393" s="146"/>
      <c r="G393" s="144"/>
      <c r="H393" s="145" t="s">
        <v>157</v>
      </c>
      <c r="I393" s="146"/>
      <c r="J393" s="147" t="s">
        <v>158</v>
      </c>
      <c r="K393" s="146"/>
      <c r="L393" s="130" t="s">
        <v>1</v>
      </c>
    </row>
    <row r="394" spans="1:12" x14ac:dyDescent="0.2">
      <c r="A394" s="4"/>
      <c r="B394" s="130" t="s">
        <v>153</v>
      </c>
      <c r="C394" s="148" t="s">
        <v>11</v>
      </c>
      <c r="D394" s="149"/>
      <c r="E394" s="150"/>
      <c r="F394" s="151"/>
      <c r="G394" s="149"/>
      <c r="H394" s="150"/>
      <c r="I394" s="151"/>
      <c r="J394" s="152"/>
      <c r="K394" s="151"/>
      <c r="L394" s="148" t="s">
        <v>7</v>
      </c>
    </row>
    <row r="395" spans="1:12" x14ac:dyDescent="0.2">
      <c r="A395" s="4"/>
      <c r="B395" s="132"/>
      <c r="C395" s="132"/>
      <c r="D395" s="153" t="s">
        <v>159</v>
      </c>
      <c r="E395" s="154" t="s">
        <v>160</v>
      </c>
      <c r="F395" s="155" t="s">
        <v>161</v>
      </c>
      <c r="G395" s="153" t="s">
        <v>159</v>
      </c>
      <c r="H395" s="154" t="s">
        <v>160</v>
      </c>
      <c r="I395" s="155" t="s">
        <v>161</v>
      </c>
      <c r="J395" s="153" t="s">
        <v>159</v>
      </c>
      <c r="K395" s="156" t="s">
        <v>160</v>
      </c>
      <c r="L395" s="132"/>
    </row>
    <row r="396" spans="1:12" ht="18" customHeight="1" x14ac:dyDescent="0.2">
      <c r="A396" s="23" t="s">
        <v>14</v>
      </c>
      <c r="B396" s="133">
        <f>Urtabelle!B75</f>
        <v>0</v>
      </c>
      <c r="C396" s="17"/>
      <c r="D396" s="17"/>
      <c r="E396" s="17"/>
      <c r="F396" s="17"/>
      <c r="G396" s="19"/>
      <c r="H396" s="19"/>
      <c r="I396" s="157"/>
      <c r="J396" s="21"/>
      <c r="K396" s="158"/>
      <c r="L396" s="17"/>
    </row>
    <row r="397" spans="1:12" ht="18" customHeight="1" x14ac:dyDescent="0.2">
      <c r="A397" s="23" t="s">
        <v>15</v>
      </c>
      <c r="B397" s="133">
        <f>Urtabelle!B76</f>
        <v>0</v>
      </c>
      <c r="C397" s="17"/>
      <c r="D397" s="17"/>
      <c r="E397" s="17"/>
      <c r="F397" s="17"/>
      <c r="G397" s="19"/>
      <c r="H397" s="19"/>
      <c r="I397" s="157"/>
      <c r="J397" s="21"/>
      <c r="K397" s="158"/>
      <c r="L397" s="17"/>
    </row>
    <row r="398" spans="1:12" ht="18" customHeight="1" x14ac:dyDescent="0.2">
      <c r="A398" s="23" t="s">
        <v>16</v>
      </c>
      <c r="B398" s="133">
        <f>Urtabelle!B77</f>
        <v>0</v>
      </c>
      <c r="C398" s="17"/>
      <c r="D398" s="17"/>
      <c r="E398" s="17"/>
      <c r="F398" s="17"/>
      <c r="G398" s="19"/>
      <c r="H398" s="19"/>
      <c r="I398" s="157"/>
      <c r="J398" s="21"/>
      <c r="K398" s="158"/>
      <c r="L398" s="17"/>
    </row>
    <row r="399" spans="1:12" ht="18" customHeight="1" x14ac:dyDescent="0.2">
      <c r="A399" s="22" t="s">
        <v>17</v>
      </c>
      <c r="B399" s="133">
        <f>Urtabelle!B78</f>
        <v>0</v>
      </c>
      <c r="C399" s="17"/>
      <c r="D399" s="17"/>
      <c r="E399" s="17"/>
      <c r="F399" s="17"/>
      <c r="G399" s="19"/>
      <c r="H399" s="19"/>
      <c r="I399" s="157"/>
      <c r="J399" s="21"/>
      <c r="K399" s="158"/>
      <c r="L399" s="17"/>
    </row>
    <row r="400" spans="1:12" ht="18" customHeight="1" x14ac:dyDescent="0.2">
      <c r="A400" s="22" t="s">
        <v>18</v>
      </c>
      <c r="B400" s="133">
        <f>Urtabelle!B79</f>
        <v>0</v>
      </c>
      <c r="C400" s="17"/>
      <c r="D400" s="17"/>
      <c r="E400" s="17"/>
      <c r="F400" s="17"/>
      <c r="G400" s="19"/>
      <c r="H400" s="19"/>
      <c r="I400" s="159"/>
      <c r="J400" s="21"/>
      <c r="K400" s="160"/>
      <c r="L400" s="17"/>
    </row>
    <row r="401" spans="1:12" ht="15" x14ac:dyDescent="0.2">
      <c r="A401" s="137"/>
      <c r="B401" s="138"/>
      <c r="C401" s="134"/>
      <c r="D401" s="134"/>
      <c r="E401" s="134"/>
      <c r="F401" s="134"/>
      <c r="G401" s="135"/>
      <c r="H401" s="135"/>
      <c r="I401" s="134"/>
      <c r="J401" s="136"/>
      <c r="K401" s="136"/>
      <c r="L401" s="134"/>
    </row>
    <row r="402" spans="1:12" ht="15" x14ac:dyDescent="0.2">
      <c r="A402" s="137"/>
      <c r="B402" s="138"/>
      <c r="C402" s="134"/>
      <c r="D402" s="134"/>
      <c r="E402" s="134"/>
      <c r="F402" s="134"/>
      <c r="G402" s="135"/>
      <c r="H402" s="135"/>
      <c r="I402" s="134"/>
      <c r="J402" s="136"/>
      <c r="K402" s="136"/>
      <c r="L402" s="134"/>
    </row>
    <row r="403" spans="1:12" ht="15" x14ac:dyDescent="0.2">
      <c r="A403" s="137"/>
      <c r="B403" s="138"/>
      <c r="C403" s="134"/>
      <c r="D403" s="134"/>
      <c r="E403" s="134"/>
      <c r="F403" s="134"/>
      <c r="G403" s="135"/>
      <c r="H403" s="135"/>
      <c r="I403" s="134"/>
      <c r="J403" s="136"/>
      <c r="K403" s="136"/>
      <c r="L403" s="134"/>
    </row>
    <row r="404" spans="1:12" ht="15" x14ac:dyDescent="0.2">
      <c r="A404" s="137"/>
      <c r="B404" s="138"/>
      <c r="C404" s="134"/>
      <c r="D404" s="134"/>
      <c r="E404" s="134"/>
      <c r="F404" s="134"/>
      <c r="G404" s="135"/>
      <c r="H404" s="135"/>
      <c r="I404" s="134"/>
      <c r="J404" s="136"/>
      <c r="K404" s="136"/>
      <c r="L404" s="134"/>
    </row>
    <row r="405" spans="1:12" ht="15" x14ac:dyDescent="0.2">
      <c r="A405" s="137"/>
      <c r="B405" s="138"/>
      <c r="C405" s="134"/>
      <c r="D405" s="134"/>
      <c r="E405" s="134"/>
      <c r="F405" s="134"/>
      <c r="G405" s="135"/>
      <c r="H405" s="135"/>
      <c r="I405" s="134"/>
      <c r="J405" s="136"/>
      <c r="K405" s="136"/>
      <c r="L405" s="134"/>
    </row>
    <row r="406" spans="1:12" ht="15" x14ac:dyDescent="0.2">
      <c r="A406" s="137"/>
      <c r="B406" s="138"/>
      <c r="C406" s="134"/>
      <c r="D406" s="134"/>
      <c r="E406" s="134"/>
      <c r="F406" s="134"/>
      <c r="G406" s="135"/>
      <c r="H406" s="135"/>
      <c r="I406" s="134"/>
      <c r="J406" s="136"/>
      <c r="K406" s="136"/>
      <c r="L406" s="134"/>
    </row>
    <row r="407" spans="1:12" ht="15" x14ac:dyDescent="0.2">
      <c r="A407" s="137"/>
      <c r="B407" s="138"/>
      <c r="C407" s="134"/>
      <c r="D407" s="134"/>
      <c r="E407" s="134"/>
      <c r="F407" s="134"/>
      <c r="G407" s="135"/>
      <c r="H407" s="135"/>
      <c r="I407" s="134"/>
      <c r="J407" s="136"/>
      <c r="K407" s="136"/>
      <c r="L407" s="134"/>
    </row>
    <row r="408" spans="1:12" ht="15" x14ac:dyDescent="0.2">
      <c r="A408" s="137"/>
      <c r="B408" s="138"/>
    </row>
    <row r="409" spans="1:12" ht="15" x14ac:dyDescent="0.2">
      <c r="A409" s="137"/>
      <c r="B409" s="138"/>
    </row>
    <row r="410" spans="1:12" ht="15" x14ac:dyDescent="0.2">
      <c r="A410" s="137"/>
      <c r="B410" s="138"/>
      <c r="C410" s="7"/>
      <c r="D410" s="7"/>
      <c r="E410" s="7"/>
      <c r="F410" s="7"/>
    </row>
    <row r="411" spans="1:12" ht="15" x14ac:dyDescent="0.2">
      <c r="A411" s="137"/>
      <c r="B411" s="138"/>
      <c r="C411" s="7"/>
      <c r="D411" s="7"/>
      <c r="E411" s="7"/>
      <c r="F411" s="7"/>
    </row>
    <row r="412" spans="1:12" ht="15" x14ac:dyDescent="0.2">
      <c r="A412" s="137"/>
      <c r="B412" s="138"/>
    </row>
    <row r="413" spans="1:12" ht="15" x14ac:dyDescent="0.2">
      <c r="A413" s="161"/>
      <c r="B413" s="138"/>
    </row>
    <row r="416" spans="1:12" ht="22.5" x14ac:dyDescent="0.45">
      <c r="A416" s="125" t="s">
        <v>172</v>
      </c>
      <c r="B416" s="122"/>
      <c r="C416" s="122"/>
      <c r="D416" s="122"/>
      <c r="E416" s="122"/>
      <c r="F416" s="122"/>
      <c r="G416" s="123"/>
      <c r="H416" s="123"/>
      <c r="I416" s="77"/>
      <c r="J416" s="124"/>
      <c r="K416" s="124"/>
      <c r="L416" s="77">
        <v>16</v>
      </c>
    </row>
    <row r="417" spans="1:12" ht="22.5" x14ac:dyDescent="0.45">
      <c r="A417" s="125"/>
      <c r="B417" s="122"/>
      <c r="C417" s="122"/>
      <c r="D417" s="122"/>
      <c r="E417" s="122"/>
      <c r="F417" s="122"/>
      <c r="G417" s="123"/>
      <c r="H417" s="123"/>
      <c r="I417" s="77"/>
      <c r="J417" s="124"/>
      <c r="K417" s="124"/>
      <c r="L417" s="77"/>
    </row>
    <row r="418" spans="1:12" ht="22.5" x14ac:dyDescent="0.45">
      <c r="A418" s="125"/>
      <c r="B418" s="143" t="s">
        <v>151</v>
      </c>
      <c r="C418" s="122">
        <f>Urtabelle!H80</f>
        <v>0</v>
      </c>
      <c r="D418" s="122"/>
      <c r="E418" s="122"/>
      <c r="F418" s="122"/>
      <c r="G418" s="123"/>
      <c r="H418" s="123"/>
      <c r="I418" s="77"/>
      <c r="J418" s="124"/>
      <c r="K418" s="124"/>
      <c r="L418" s="77"/>
    </row>
    <row r="419" spans="1:12" ht="22.5" x14ac:dyDescent="0.45">
      <c r="A419" s="127"/>
      <c r="B419" s="122"/>
      <c r="C419" s="122"/>
      <c r="D419" s="122"/>
      <c r="E419" s="122"/>
      <c r="F419" s="122"/>
      <c r="G419" s="123"/>
      <c r="H419" s="123"/>
      <c r="I419" s="77"/>
      <c r="J419" s="124"/>
      <c r="K419" s="124"/>
      <c r="L419" s="77"/>
    </row>
    <row r="420" spans="1:12" ht="22.5" x14ac:dyDescent="0.45">
      <c r="A420" s="127"/>
      <c r="B420" s="122"/>
      <c r="C420" s="122"/>
      <c r="D420" s="122"/>
      <c r="E420" s="122"/>
      <c r="F420" s="122"/>
      <c r="G420" s="123"/>
      <c r="H420" s="123"/>
      <c r="I420" s="77"/>
      <c r="J420" s="124"/>
      <c r="K420" s="124"/>
      <c r="L420" s="77"/>
    </row>
    <row r="421" spans="1:12" x14ac:dyDescent="0.2">
      <c r="A421" s="4"/>
      <c r="B421" s="7"/>
      <c r="C421" s="130" t="s">
        <v>5</v>
      </c>
      <c r="D421" s="144"/>
      <c r="E421" s="145" t="s">
        <v>65</v>
      </c>
      <c r="F421" s="146"/>
      <c r="G421" s="144"/>
      <c r="H421" s="145" t="s">
        <v>157</v>
      </c>
      <c r="I421" s="146"/>
      <c r="J421" s="147" t="s">
        <v>158</v>
      </c>
      <c r="K421" s="146"/>
      <c r="L421" s="130" t="s">
        <v>1</v>
      </c>
    </row>
    <row r="422" spans="1:12" x14ac:dyDescent="0.2">
      <c r="A422" s="4"/>
      <c r="B422" s="130" t="s">
        <v>153</v>
      </c>
      <c r="C422" s="148" t="s">
        <v>11</v>
      </c>
      <c r="D422" s="149"/>
      <c r="E422" s="150"/>
      <c r="F422" s="151"/>
      <c r="G422" s="149"/>
      <c r="H422" s="150"/>
      <c r="I422" s="151"/>
      <c r="J422" s="152"/>
      <c r="K422" s="151"/>
      <c r="L422" s="148" t="s">
        <v>7</v>
      </c>
    </row>
    <row r="423" spans="1:12" x14ac:dyDescent="0.2">
      <c r="A423" s="4"/>
      <c r="B423" s="132"/>
      <c r="C423" s="132"/>
      <c r="D423" s="153" t="s">
        <v>159</v>
      </c>
      <c r="E423" s="154" t="s">
        <v>160</v>
      </c>
      <c r="F423" s="155" t="s">
        <v>161</v>
      </c>
      <c r="G423" s="153" t="s">
        <v>159</v>
      </c>
      <c r="H423" s="154" t="s">
        <v>160</v>
      </c>
      <c r="I423" s="155" t="s">
        <v>161</v>
      </c>
      <c r="J423" s="153" t="s">
        <v>159</v>
      </c>
      <c r="K423" s="156" t="s">
        <v>160</v>
      </c>
      <c r="L423" s="132"/>
    </row>
    <row r="424" spans="1:12" ht="18" customHeight="1" x14ac:dyDescent="0.2">
      <c r="A424" s="23" t="s">
        <v>14</v>
      </c>
      <c r="B424" s="133">
        <f>Urtabelle!B80</f>
        <v>0</v>
      </c>
      <c r="C424" s="17"/>
      <c r="D424" s="17"/>
      <c r="E424" s="17"/>
      <c r="F424" s="17"/>
      <c r="G424" s="19"/>
      <c r="H424" s="19"/>
      <c r="I424" s="157"/>
      <c r="J424" s="21"/>
      <c r="K424" s="158"/>
      <c r="L424" s="17"/>
    </row>
    <row r="425" spans="1:12" ht="18" customHeight="1" x14ac:dyDescent="0.2">
      <c r="A425" s="23" t="s">
        <v>15</v>
      </c>
      <c r="B425" s="133">
        <f>Urtabelle!B81</f>
        <v>0</v>
      </c>
      <c r="C425" s="17"/>
      <c r="D425" s="17"/>
      <c r="E425" s="17"/>
      <c r="F425" s="17"/>
      <c r="G425" s="19"/>
      <c r="H425" s="19"/>
      <c r="I425" s="157"/>
      <c r="J425" s="21"/>
      <c r="K425" s="158"/>
      <c r="L425" s="17"/>
    </row>
    <row r="426" spans="1:12" ht="18" customHeight="1" x14ac:dyDescent="0.2">
      <c r="A426" s="23" t="s">
        <v>16</v>
      </c>
      <c r="B426" s="133">
        <f>Urtabelle!B82</f>
        <v>0</v>
      </c>
      <c r="C426" s="17"/>
      <c r="D426" s="17"/>
      <c r="E426" s="17"/>
      <c r="F426" s="17"/>
      <c r="G426" s="19"/>
      <c r="H426" s="19"/>
      <c r="I426" s="157"/>
      <c r="J426" s="21"/>
      <c r="K426" s="158"/>
      <c r="L426" s="17"/>
    </row>
    <row r="427" spans="1:12" ht="18" customHeight="1" x14ac:dyDescent="0.2">
      <c r="A427" s="22" t="s">
        <v>17</v>
      </c>
      <c r="B427" s="133">
        <f>Urtabelle!B83</f>
        <v>0</v>
      </c>
      <c r="C427" s="17"/>
      <c r="D427" s="17"/>
      <c r="E427" s="17"/>
      <c r="F427" s="17"/>
      <c r="G427" s="19"/>
      <c r="H427" s="19"/>
      <c r="I427" s="157"/>
      <c r="J427" s="21"/>
      <c r="K427" s="158"/>
      <c r="L427" s="17"/>
    </row>
    <row r="428" spans="1:12" ht="18" customHeight="1" x14ac:dyDescent="0.2">
      <c r="A428" s="22" t="s">
        <v>18</v>
      </c>
      <c r="B428" s="133">
        <f>Urtabelle!B84</f>
        <v>0</v>
      </c>
      <c r="C428" s="17"/>
      <c r="D428" s="17"/>
      <c r="E428" s="17"/>
      <c r="F428" s="17"/>
      <c r="G428" s="19"/>
      <c r="H428" s="19"/>
      <c r="I428" s="159"/>
      <c r="J428" s="21"/>
      <c r="K428" s="160"/>
      <c r="L428" s="17"/>
    </row>
    <row r="429" spans="1:12" ht="15" x14ac:dyDescent="0.2">
      <c r="A429" s="137"/>
      <c r="B429" s="138"/>
      <c r="C429" s="134"/>
      <c r="D429" s="134"/>
      <c r="E429" s="134"/>
      <c r="F429" s="134"/>
      <c r="G429" s="135"/>
      <c r="H429" s="135"/>
      <c r="I429" s="134"/>
      <c r="J429" s="136"/>
      <c r="K429" s="136"/>
      <c r="L429" s="134"/>
    </row>
    <row r="430" spans="1:12" ht="15" x14ac:dyDescent="0.2">
      <c r="A430" s="137"/>
      <c r="B430" s="138"/>
      <c r="C430" s="134"/>
      <c r="D430" s="134"/>
      <c r="E430" s="134"/>
      <c r="F430" s="134"/>
      <c r="G430" s="135"/>
      <c r="H430" s="135"/>
      <c r="I430" s="134"/>
      <c r="J430" s="136"/>
      <c r="K430" s="136"/>
      <c r="L430" s="134"/>
    </row>
    <row r="431" spans="1:12" ht="15" x14ac:dyDescent="0.2">
      <c r="A431" s="137"/>
      <c r="B431" s="138"/>
      <c r="C431" s="134"/>
      <c r="D431" s="134"/>
      <c r="E431" s="134"/>
      <c r="F431" s="134"/>
      <c r="G431" s="135"/>
      <c r="H431" s="135"/>
      <c r="I431" s="134"/>
      <c r="J431" s="136"/>
      <c r="K431" s="136"/>
      <c r="L431" s="134"/>
    </row>
    <row r="432" spans="1:12" ht="15" x14ac:dyDescent="0.2">
      <c r="A432" s="137"/>
      <c r="B432" s="138"/>
      <c r="C432" s="134"/>
      <c r="D432" s="134"/>
      <c r="E432" s="134"/>
      <c r="F432" s="134"/>
      <c r="G432" s="135"/>
      <c r="H432" s="135"/>
      <c r="I432" s="134"/>
      <c r="J432" s="136"/>
      <c r="K432" s="136"/>
      <c r="L432" s="134"/>
    </row>
    <row r="433" spans="1:12" ht="15" x14ac:dyDescent="0.2">
      <c r="A433" s="137"/>
      <c r="B433" s="138"/>
      <c r="C433" s="134"/>
      <c r="D433" s="134"/>
      <c r="E433" s="134"/>
      <c r="F433" s="134"/>
      <c r="G433" s="135"/>
      <c r="H433" s="135"/>
      <c r="I433" s="134"/>
      <c r="J433" s="136"/>
      <c r="K433" s="136"/>
      <c r="L433" s="134"/>
    </row>
    <row r="434" spans="1:12" ht="15" x14ac:dyDescent="0.2">
      <c r="A434" s="137"/>
      <c r="B434" s="138"/>
      <c r="C434" s="134"/>
      <c r="D434" s="134"/>
      <c r="E434" s="134"/>
      <c r="F434" s="134"/>
      <c r="G434" s="135"/>
      <c r="H434" s="135"/>
      <c r="I434" s="134"/>
      <c r="J434" s="136"/>
      <c r="K434" s="136"/>
      <c r="L434" s="134"/>
    </row>
    <row r="435" spans="1:12" ht="15" x14ac:dyDescent="0.2">
      <c r="A435" s="137"/>
      <c r="B435" s="138"/>
      <c r="C435" s="134"/>
      <c r="D435" s="134"/>
      <c r="E435" s="134"/>
      <c r="F435" s="134"/>
      <c r="G435" s="135"/>
      <c r="H435" s="135"/>
      <c r="I435" s="134"/>
      <c r="J435" s="136"/>
      <c r="K435" s="136"/>
      <c r="L435" s="134"/>
    </row>
    <row r="436" spans="1:12" ht="15" x14ac:dyDescent="0.2">
      <c r="A436" s="137"/>
      <c r="B436" s="138"/>
    </row>
    <row r="437" spans="1:12" ht="15" x14ac:dyDescent="0.2">
      <c r="A437" s="137"/>
      <c r="B437" s="138"/>
    </row>
    <row r="438" spans="1:12" ht="15" x14ac:dyDescent="0.2">
      <c r="A438" s="137"/>
      <c r="B438" s="138"/>
      <c r="C438" s="7"/>
      <c r="D438" s="7"/>
      <c r="E438" s="7"/>
      <c r="F438" s="7"/>
    </row>
    <row r="439" spans="1:12" ht="15" x14ac:dyDescent="0.2">
      <c r="A439" s="137"/>
      <c r="B439" s="138"/>
      <c r="C439" s="7"/>
      <c r="D439" s="7"/>
      <c r="E439" s="7"/>
      <c r="F439" s="7"/>
    </row>
    <row r="440" spans="1:12" ht="15" x14ac:dyDescent="0.2">
      <c r="A440" s="137"/>
      <c r="B440" s="138"/>
    </row>
    <row r="441" spans="1:12" ht="15" x14ac:dyDescent="0.2">
      <c r="A441" s="161"/>
      <c r="B441" s="138"/>
    </row>
    <row r="444" spans="1:12" ht="22.5" x14ac:dyDescent="0.45">
      <c r="A444" s="125" t="s">
        <v>172</v>
      </c>
      <c r="B444" s="122"/>
      <c r="C444" s="122"/>
      <c r="D444" s="122"/>
      <c r="E444" s="122"/>
      <c r="F444" s="122"/>
      <c r="G444" s="123"/>
      <c r="H444" s="123"/>
      <c r="I444" s="77"/>
      <c r="J444" s="124"/>
      <c r="K444" s="124"/>
      <c r="L444" s="77">
        <v>17</v>
      </c>
    </row>
    <row r="445" spans="1:12" ht="22.5" x14ac:dyDescent="0.45">
      <c r="A445" s="125"/>
      <c r="B445" s="122"/>
      <c r="C445" s="122"/>
      <c r="D445" s="122"/>
      <c r="E445" s="122"/>
      <c r="F445" s="122"/>
      <c r="G445" s="123"/>
      <c r="H445" s="123"/>
      <c r="I445" s="77"/>
      <c r="J445" s="124"/>
      <c r="K445" s="124"/>
      <c r="L445" s="77"/>
    </row>
    <row r="446" spans="1:12" ht="22.5" x14ac:dyDescent="0.45">
      <c r="A446" s="125"/>
      <c r="B446" s="143" t="s">
        <v>151</v>
      </c>
      <c r="C446" s="122">
        <f>Urtabelle!H85</f>
        <v>0</v>
      </c>
      <c r="D446" s="122"/>
      <c r="E446" s="122"/>
      <c r="F446" s="122"/>
      <c r="G446" s="123"/>
      <c r="H446" s="123"/>
      <c r="I446" s="77"/>
      <c r="J446" s="124"/>
      <c r="K446" s="124"/>
      <c r="L446" s="77"/>
    </row>
    <row r="447" spans="1:12" ht="22.5" x14ac:dyDescent="0.45">
      <c r="A447" s="127"/>
      <c r="B447" s="122"/>
      <c r="C447" s="122"/>
      <c r="D447" s="122"/>
      <c r="E447" s="122"/>
      <c r="F447" s="122"/>
      <c r="G447" s="123"/>
      <c r="H447" s="123"/>
      <c r="I447" s="77"/>
      <c r="J447" s="124"/>
      <c r="K447" s="124"/>
      <c r="L447" s="77"/>
    </row>
    <row r="448" spans="1:12" ht="22.5" x14ac:dyDescent="0.45">
      <c r="A448" s="127"/>
      <c r="B448" s="122"/>
      <c r="C448" s="122"/>
      <c r="D448" s="122"/>
      <c r="E448" s="122"/>
      <c r="F448" s="122"/>
      <c r="G448" s="123"/>
      <c r="H448" s="123"/>
      <c r="I448" s="77"/>
      <c r="J448" s="124"/>
      <c r="K448" s="124"/>
      <c r="L448" s="77"/>
    </row>
    <row r="449" spans="1:12" x14ac:dyDescent="0.2">
      <c r="A449" s="4"/>
      <c r="B449" s="7"/>
      <c r="C449" s="130" t="s">
        <v>5</v>
      </c>
      <c r="D449" s="144"/>
      <c r="E449" s="145" t="s">
        <v>65</v>
      </c>
      <c r="F449" s="146"/>
      <c r="G449" s="144"/>
      <c r="H449" s="145" t="s">
        <v>157</v>
      </c>
      <c r="I449" s="146"/>
      <c r="J449" s="147" t="s">
        <v>158</v>
      </c>
      <c r="K449" s="146"/>
      <c r="L449" s="130" t="s">
        <v>1</v>
      </c>
    </row>
    <row r="450" spans="1:12" x14ac:dyDescent="0.2">
      <c r="A450" s="4"/>
      <c r="B450" s="130" t="s">
        <v>153</v>
      </c>
      <c r="C450" s="148" t="s">
        <v>11</v>
      </c>
      <c r="D450" s="149"/>
      <c r="E450" s="150"/>
      <c r="F450" s="151"/>
      <c r="G450" s="149"/>
      <c r="H450" s="150"/>
      <c r="I450" s="151"/>
      <c r="J450" s="152"/>
      <c r="K450" s="151"/>
      <c r="L450" s="148" t="s">
        <v>7</v>
      </c>
    </row>
    <row r="451" spans="1:12" x14ac:dyDescent="0.2">
      <c r="A451" s="4"/>
      <c r="B451" s="132"/>
      <c r="C451" s="132"/>
      <c r="D451" s="153" t="s">
        <v>159</v>
      </c>
      <c r="E451" s="154" t="s">
        <v>160</v>
      </c>
      <c r="F451" s="155" t="s">
        <v>161</v>
      </c>
      <c r="G451" s="153" t="s">
        <v>159</v>
      </c>
      <c r="H451" s="154" t="s">
        <v>160</v>
      </c>
      <c r="I451" s="155" t="s">
        <v>161</v>
      </c>
      <c r="J451" s="153" t="s">
        <v>159</v>
      </c>
      <c r="K451" s="156" t="s">
        <v>160</v>
      </c>
      <c r="L451" s="132"/>
    </row>
    <row r="452" spans="1:12" ht="18" customHeight="1" x14ac:dyDescent="0.2">
      <c r="A452" s="23" t="s">
        <v>14</v>
      </c>
      <c r="B452" s="133">
        <f>Urtabelle!B85</f>
        <v>0</v>
      </c>
      <c r="C452" s="17"/>
      <c r="D452" s="17"/>
      <c r="E452" s="17"/>
      <c r="F452" s="17"/>
      <c r="G452" s="19"/>
      <c r="H452" s="19"/>
      <c r="I452" s="157"/>
      <c r="J452" s="21"/>
      <c r="K452" s="158"/>
      <c r="L452" s="17"/>
    </row>
    <row r="453" spans="1:12" ht="18" customHeight="1" x14ac:dyDescent="0.2">
      <c r="A453" s="23" t="s">
        <v>15</v>
      </c>
      <c r="B453" s="133">
        <f>Urtabelle!B86</f>
        <v>0</v>
      </c>
      <c r="C453" s="17"/>
      <c r="D453" s="17"/>
      <c r="E453" s="17"/>
      <c r="F453" s="17"/>
      <c r="G453" s="19"/>
      <c r="H453" s="19"/>
      <c r="I453" s="157"/>
      <c r="J453" s="21"/>
      <c r="K453" s="158"/>
      <c r="L453" s="17"/>
    </row>
    <row r="454" spans="1:12" ht="18" customHeight="1" x14ac:dyDescent="0.2">
      <c r="A454" s="23" t="s">
        <v>16</v>
      </c>
      <c r="B454" s="133">
        <f>Urtabelle!B87</f>
        <v>0</v>
      </c>
      <c r="C454" s="17"/>
      <c r="D454" s="17"/>
      <c r="E454" s="17"/>
      <c r="F454" s="17"/>
      <c r="G454" s="19"/>
      <c r="H454" s="19"/>
      <c r="I454" s="157"/>
      <c r="J454" s="21"/>
      <c r="K454" s="158"/>
      <c r="L454" s="17"/>
    </row>
    <row r="455" spans="1:12" ht="18" customHeight="1" x14ac:dyDescent="0.2">
      <c r="A455" s="22" t="s">
        <v>17</v>
      </c>
      <c r="B455" s="133">
        <f>Urtabelle!B88</f>
        <v>0</v>
      </c>
      <c r="C455" s="17"/>
      <c r="D455" s="17"/>
      <c r="E455" s="17"/>
      <c r="F455" s="17"/>
      <c r="G455" s="19"/>
      <c r="H455" s="19"/>
      <c r="I455" s="157"/>
      <c r="J455" s="21"/>
      <c r="K455" s="158"/>
      <c r="L455" s="17"/>
    </row>
    <row r="456" spans="1:12" ht="18" customHeight="1" x14ac:dyDescent="0.2">
      <c r="A456" s="22" t="s">
        <v>18</v>
      </c>
      <c r="B456" s="133">
        <f>Urtabelle!B89</f>
        <v>0</v>
      </c>
      <c r="C456" s="17"/>
      <c r="D456" s="17"/>
      <c r="E456" s="17"/>
      <c r="F456" s="17"/>
      <c r="G456" s="19"/>
      <c r="H456" s="19"/>
      <c r="I456" s="159"/>
      <c r="J456" s="21"/>
      <c r="K456" s="160"/>
      <c r="L456" s="17"/>
    </row>
    <row r="457" spans="1:12" ht="15" x14ac:dyDescent="0.2">
      <c r="A457" s="137"/>
      <c r="B457" s="138"/>
      <c r="C457" s="134"/>
      <c r="D457" s="134"/>
      <c r="E457" s="134"/>
      <c r="F457" s="134"/>
      <c r="G457" s="135"/>
      <c r="H457" s="135"/>
      <c r="I457" s="134"/>
      <c r="J457" s="136"/>
      <c r="K457" s="136"/>
      <c r="L457" s="134"/>
    </row>
    <row r="458" spans="1:12" ht="15" x14ac:dyDescent="0.2">
      <c r="A458" s="137"/>
      <c r="B458" s="138"/>
      <c r="C458" s="134"/>
      <c r="D458" s="134"/>
      <c r="E458" s="134"/>
      <c r="F458" s="134"/>
      <c r="G458" s="135"/>
      <c r="H458" s="135"/>
      <c r="I458" s="134"/>
      <c r="J458" s="136"/>
      <c r="K458" s="136"/>
      <c r="L458" s="134"/>
    </row>
    <row r="459" spans="1:12" ht="15" x14ac:dyDescent="0.2">
      <c r="A459" s="137"/>
      <c r="B459" s="138"/>
      <c r="C459" s="134"/>
      <c r="D459" s="134"/>
      <c r="E459" s="134"/>
      <c r="F459" s="134"/>
      <c r="G459" s="135"/>
      <c r="H459" s="135"/>
      <c r="I459" s="134"/>
      <c r="J459" s="136"/>
      <c r="K459" s="136"/>
      <c r="L459" s="134"/>
    </row>
    <row r="460" spans="1:12" ht="15" x14ac:dyDescent="0.2">
      <c r="A460" s="137"/>
      <c r="B460" s="138"/>
      <c r="C460" s="134"/>
      <c r="D460" s="134"/>
      <c r="E460" s="134"/>
      <c r="F460" s="134"/>
      <c r="G460" s="135"/>
      <c r="H460" s="135"/>
      <c r="I460" s="134"/>
      <c r="J460" s="136"/>
      <c r="K460" s="136"/>
      <c r="L460" s="134"/>
    </row>
    <row r="461" spans="1:12" ht="15" x14ac:dyDescent="0.2">
      <c r="A461" s="137"/>
      <c r="B461" s="138"/>
      <c r="C461" s="134"/>
      <c r="D461" s="134"/>
      <c r="E461" s="134"/>
      <c r="F461" s="134"/>
      <c r="G461" s="135"/>
      <c r="H461" s="135"/>
      <c r="I461" s="134"/>
      <c r="J461" s="136"/>
      <c r="K461" s="136"/>
      <c r="L461" s="134"/>
    </row>
    <row r="462" spans="1:12" ht="15" x14ac:dyDescent="0.2">
      <c r="A462" s="137"/>
      <c r="B462" s="138"/>
      <c r="C462" s="134"/>
      <c r="D462" s="134"/>
      <c r="E462" s="134"/>
      <c r="F462" s="134"/>
      <c r="G462" s="135"/>
      <c r="H462" s="135"/>
      <c r="I462" s="134"/>
      <c r="J462" s="136"/>
      <c r="K462" s="136"/>
      <c r="L462" s="134"/>
    </row>
    <row r="463" spans="1:12" ht="15" x14ac:dyDescent="0.2">
      <c r="A463" s="137"/>
      <c r="B463" s="138"/>
      <c r="C463" s="134"/>
      <c r="D463" s="134"/>
      <c r="E463" s="134"/>
      <c r="F463" s="134"/>
      <c r="G463" s="135"/>
      <c r="H463" s="135"/>
      <c r="I463" s="134"/>
      <c r="J463" s="136"/>
      <c r="K463" s="136"/>
      <c r="L463" s="134"/>
    </row>
    <row r="464" spans="1:12" ht="15" x14ac:dyDescent="0.2">
      <c r="A464" s="137"/>
      <c r="B464" s="138"/>
    </row>
    <row r="465" spans="1:12" ht="15" x14ac:dyDescent="0.2">
      <c r="A465" s="137"/>
      <c r="B465" s="138"/>
    </row>
    <row r="466" spans="1:12" ht="15" x14ac:dyDescent="0.2">
      <c r="A466" s="137"/>
      <c r="B466" s="138"/>
      <c r="C466" s="7"/>
      <c r="D466" s="7"/>
      <c r="E466" s="7"/>
      <c r="F466" s="7"/>
    </row>
    <row r="467" spans="1:12" ht="15" x14ac:dyDescent="0.2">
      <c r="A467" s="137"/>
      <c r="B467" s="138"/>
      <c r="C467" s="7"/>
      <c r="D467" s="7"/>
      <c r="E467" s="7"/>
      <c r="F467" s="7"/>
    </row>
    <row r="468" spans="1:12" ht="15" x14ac:dyDescent="0.2">
      <c r="A468" s="137"/>
      <c r="B468" s="138"/>
    </row>
    <row r="469" spans="1:12" ht="15" x14ac:dyDescent="0.2">
      <c r="A469" s="161"/>
      <c r="B469" s="138"/>
    </row>
    <row r="472" spans="1:12" ht="22.5" x14ac:dyDescent="0.45">
      <c r="A472" s="125" t="s">
        <v>172</v>
      </c>
      <c r="B472" s="122"/>
      <c r="C472" s="122"/>
      <c r="D472" s="122"/>
      <c r="E472" s="122"/>
      <c r="F472" s="122"/>
      <c r="G472" s="123"/>
      <c r="H472" s="123"/>
      <c r="I472" s="77"/>
      <c r="J472" s="124"/>
      <c r="K472" s="124"/>
      <c r="L472" s="77">
        <v>18</v>
      </c>
    </row>
    <row r="473" spans="1:12" ht="22.5" x14ac:dyDescent="0.45">
      <c r="A473" s="125"/>
      <c r="B473" s="122"/>
      <c r="C473" s="122"/>
      <c r="D473" s="122"/>
      <c r="E473" s="122"/>
      <c r="F473" s="122"/>
      <c r="G473" s="123"/>
      <c r="H473" s="123"/>
      <c r="I473" s="77"/>
      <c r="J473" s="124"/>
      <c r="K473" s="124"/>
      <c r="L473" s="77"/>
    </row>
    <row r="474" spans="1:12" ht="22.5" x14ac:dyDescent="0.45">
      <c r="A474" s="125"/>
      <c r="B474" s="143" t="s">
        <v>151</v>
      </c>
      <c r="C474" s="122">
        <f>Urtabelle!H90</f>
        <v>0</v>
      </c>
      <c r="D474" s="122"/>
      <c r="E474" s="122"/>
      <c r="F474" s="122"/>
      <c r="G474" s="123"/>
      <c r="H474" s="123"/>
      <c r="I474" s="77"/>
      <c r="J474" s="124"/>
      <c r="K474" s="124"/>
      <c r="L474" s="77"/>
    </row>
    <row r="475" spans="1:12" ht="22.5" x14ac:dyDescent="0.45">
      <c r="A475" s="127"/>
      <c r="B475" s="122"/>
      <c r="C475" s="122"/>
      <c r="D475" s="122"/>
      <c r="E475" s="122"/>
      <c r="F475" s="122"/>
      <c r="G475" s="123"/>
      <c r="H475" s="123"/>
      <c r="I475" s="77"/>
      <c r="J475" s="124"/>
      <c r="K475" s="124"/>
      <c r="L475" s="77"/>
    </row>
    <row r="476" spans="1:12" ht="22.5" x14ac:dyDescent="0.45">
      <c r="A476" s="127"/>
      <c r="B476" s="122"/>
      <c r="C476" s="122"/>
      <c r="D476" s="122"/>
      <c r="E476" s="122"/>
      <c r="F476" s="122"/>
      <c r="G476" s="123"/>
      <c r="H476" s="123"/>
      <c r="I476" s="77"/>
      <c r="J476" s="124"/>
      <c r="K476" s="124"/>
      <c r="L476" s="77"/>
    </row>
    <row r="477" spans="1:12" x14ac:dyDescent="0.2">
      <c r="A477" s="4"/>
      <c r="B477" s="7"/>
      <c r="C477" s="130" t="s">
        <v>5</v>
      </c>
      <c r="D477" s="144"/>
      <c r="E477" s="145" t="s">
        <v>65</v>
      </c>
      <c r="F477" s="146"/>
      <c r="G477" s="144"/>
      <c r="H477" s="145" t="s">
        <v>157</v>
      </c>
      <c r="I477" s="146"/>
      <c r="J477" s="147" t="s">
        <v>158</v>
      </c>
      <c r="K477" s="146"/>
      <c r="L477" s="130" t="s">
        <v>1</v>
      </c>
    </row>
    <row r="478" spans="1:12" x14ac:dyDescent="0.2">
      <c r="A478" s="4"/>
      <c r="B478" s="130" t="s">
        <v>153</v>
      </c>
      <c r="C478" s="148" t="s">
        <v>11</v>
      </c>
      <c r="D478" s="149"/>
      <c r="E478" s="150"/>
      <c r="F478" s="151"/>
      <c r="G478" s="149"/>
      <c r="H478" s="150"/>
      <c r="I478" s="151"/>
      <c r="J478" s="152"/>
      <c r="K478" s="151"/>
      <c r="L478" s="148" t="s">
        <v>7</v>
      </c>
    </row>
    <row r="479" spans="1:12" x14ac:dyDescent="0.2">
      <c r="A479" s="4"/>
      <c r="B479" s="132"/>
      <c r="C479" s="132"/>
      <c r="D479" s="153" t="s">
        <v>159</v>
      </c>
      <c r="E479" s="154" t="s">
        <v>160</v>
      </c>
      <c r="F479" s="155" t="s">
        <v>161</v>
      </c>
      <c r="G479" s="153" t="s">
        <v>159</v>
      </c>
      <c r="H479" s="154" t="s">
        <v>160</v>
      </c>
      <c r="I479" s="155" t="s">
        <v>161</v>
      </c>
      <c r="J479" s="153" t="s">
        <v>159</v>
      </c>
      <c r="K479" s="156" t="s">
        <v>160</v>
      </c>
      <c r="L479" s="132"/>
    </row>
    <row r="480" spans="1:12" ht="18" customHeight="1" x14ac:dyDescent="0.2">
      <c r="A480" s="23" t="s">
        <v>14</v>
      </c>
      <c r="B480" s="133">
        <f>Urtabelle!B90</f>
        <v>0</v>
      </c>
      <c r="C480" s="17"/>
      <c r="D480" s="17"/>
      <c r="E480" s="17"/>
      <c r="F480" s="17"/>
      <c r="G480" s="19"/>
      <c r="H480" s="19"/>
      <c r="I480" s="157"/>
      <c r="J480" s="21"/>
      <c r="K480" s="158"/>
      <c r="L480" s="17"/>
    </row>
    <row r="481" spans="1:12" ht="18" customHeight="1" x14ac:dyDescent="0.2">
      <c r="A481" s="23" t="s">
        <v>15</v>
      </c>
      <c r="B481" s="133">
        <f>Urtabelle!B91</f>
        <v>0</v>
      </c>
      <c r="C481" s="17"/>
      <c r="D481" s="17"/>
      <c r="E481" s="17"/>
      <c r="F481" s="17"/>
      <c r="G481" s="19"/>
      <c r="H481" s="19"/>
      <c r="I481" s="157"/>
      <c r="J481" s="21"/>
      <c r="K481" s="158"/>
      <c r="L481" s="17"/>
    </row>
    <row r="482" spans="1:12" ht="18" customHeight="1" x14ac:dyDescent="0.2">
      <c r="A482" s="23" t="s">
        <v>16</v>
      </c>
      <c r="B482" s="133">
        <f>Urtabelle!B92</f>
        <v>0</v>
      </c>
      <c r="C482" s="17"/>
      <c r="D482" s="17"/>
      <c r="E482" s="17"/>
      <c r="F482" s="17"/>
      <c r="G482" s="19"/>
      <c r="H482" s="19"/>
      <c r="I482" s="157"/>
      <c r="J482" s="21"/>
      <c r="K482" s="158"/>
      <c r="L482" s="17"/>
    </row>
    <row r="483" spans="1:12" ht="18" customHeight="1" x14ac:dyDescent="0.2">
      <c r="A483" s="22" t="s">
        <v>17</v>
      </c>
      <c r="B483" s="133">
        <f>Urtabelle!B93</f>
        <v>0</v>
      </c>
      <c r="C483" s="17"/>
      <c r="D483" s="17"/>
      <c r="E483" s="17"/>
      <c r="F483" s="17"/>
      <c r="G483" s="19"/>
      <c r="H483" s="19"/>
      <c r="I483" s="157"/>
      <c r="J483" s="21"/>
      <c r="K483" s="158"/>
      <c r="L483" s="17"/>
    </row>
    <row r="484" spans="1:12" ht="18" customHeight="1" x14ac:dyDescent="0.2">
      <c r="A484" s="22" t="s">
        <v>18</v>
      </c>
      <c r="B484" s="133">
        <f>Urtabelle!B94</f>
        <v>0</v>
      </c>
      <c r="C484" s="17"/>
      <c r="D484" s="17"/>
      <c r="E484" s="17"/>
      <c r="F484" s="17"/>
      <c r="G484" s="19"/>
      <c r="H484" s="19"/>
      <c r="I484" s="159"/>
      <c r="J484" s="21"/>
      <c r="K484" s="160"/>
      <c r="L484" s="17"/>
    </row>
    <row r="485" spans="1:12" ht="15" x14ac:dyDescent="0.2">
      <c r="A485" s="137"/>
      <c r="B485" s="138"/>
      <c r="C485" s="134"/>
      <c r="D485" s="134"/>
      <c r="E485" s="134"/>
      <c r="F485" s="134"/>
      <c r="G485" s="135"/>
      <c r="H485" s="135"/>
      <c r="I485" s="134"/>
      <c r="J485" s="136"/>
      <c r="K485" s="136"/>
      <c r="L485" s="134"/>
    </row>
    <row r="486" spans="1:12" ht="15" x14ac:dyDescent="0.2">
      <c r="A486" s="137"/>
      <c r="B486" s="138"/>
      <c r="C486" s="134"/>
      <c r="D486" s="134"/>
      <c r="E486" s="134"/>
      <c r="F486" s="134"/>
      <c r="G486" s="135"/>
      <c r="H486" s="135"/>
      <c r="I486" s="134"/>
      <c r="J486" s="136"/>
      <c r="K486" s="136"/>
      <c r="L486" s="134"/>
    </row>
    <row r="487" spans="1:12" ht="15" x14ac:dyDescent="0.2">
      <c r="A487" s="137"/>
      <c r="B487" s="138"/>
      <c r="C487" s="134"/>
      <c r="D487" s="134"/>
      <c r="E487" s="134"/>
      <c r="F487" s="134"/>
      <c r="G487" s="135"/>
      <c r="H487" s="135"/>
      <c r="I487" s="134"/>
      <c r="J487" s="136"/>
      <c r="K487" s="136"/>
      <c r="L487" s="134"/>
    </row>
    <row r="488" spans="1:12" ht="15" x14ac:dyDescent="0.2">
      <c r="A488" s="137"/>
      <c r="B488" s="138"/>
      <c r="C488" s="134"/>
      <c r="D488" s="134"/>
      <c r="E488" s="134"/>
      <c r="F488" s="134"/>
      <c r="G488" s="135"/>
      <c r="H488" s="135"/>
      <c r="I488" s="134"/>
      <c r="J488" s="136"/>
      <c r="K488" s="136"/>
      <c r="L488" s="134"/>
    </row>
    <row r="489" spans="1:12" ht="15" x14ac:dyDescent="0.2">
      <c r="A489" s="137"/>
      <c r="B489" s="138"/>
      <c r="C489" s="134"/>
      <c r="D489" s="134"/>
      <c r="E489" s="134"/>
      <c r="F489" s="134"/>
      <c r="G489" s="135"/>
      <c r="H489" s="135"/>
      <c r="I489" s="134"/>
      <c r="J489" s="136"/>
      <c r="K489" s="136"/>
      <c r="L489" s="134"/>
    </row>
    <row r="490" spans="1:12" ht="15" x14ac:dyDescent="0.2">
      <c r="A490" s="137"/>
      <c r="B490" s="138"/>
      <c r="C490" s="134"/>
      <c r="D490" s="134"/>
      <c r="E490" s="134"/>
      <c r="F490" s="134"/>
      <c r="G490" s="135"/>
      <c r="H490" s="135"/>
      <c r="I490" s="134"/>
      <c r="J490" s="136"/>
      <c r="K490" s="136"/>
      <c r="L490" s="134"/>
    </row>
    <row r="491" spans="1:12" ht="15" x14ac:dyDescent="0.2">
      <c r="A491" s="137"/>
      <c r="B491" s="138"/>
      <c r="C491" s="134"/>
      <c r="D491" s="134"/>
      <c r="E491" s="134"/>
      <c r="F491" s="134"/>
      <c r="G491" s="135"/>
      <c r="H491" s="135"/>
      <c r="I491" s="134"/>
      <c r="J491" s="136"/>
      <c r="K491" s="136"/>
      <c r="L491" s="134"/>
    </row>
    <row r="492" spans="1:12" ht="15" x14ac:dyDescent="0.2">
      <c r="A492" s="137"/>
      <c r="B492" s="138"/>
    </row>
    <row r="493" spans="1:12" ht="15" x14ac:dyDescent="0.2">
      <c r="A493" s="137"/>
      <c r="B493" s="138"/>
    </row>
    <row r="494" spans="1:12" ht="15" x14ac:dyDescent="0.2">
      <c r="A494" s="137"/>
      <c r="B494" s="138"/>
      <c r="C494" s="7"/>
      <c r="D494" s="7"/>
      <c r="E494" s="7"/>
      <c r="F494" s="7"/>
    </row>
    <row r="495" spans="1:12" ht="15" x14ac:dyDescent="0.2">
      <c r="A495" s="137"/>
      <c r="B495" s="138"/>
      <c r="C495" s="7"/>
      <c r="D495" s="7"/>
      <c r="E495" s="7"/>
      <c r="F495" s="7"/>
    </row>
    <row r="496" spans="1:12" ht="15" x14ac:dyDescent="0.2">
      <c r="A496" s="137"/>
      <c r="B496" s="138"/>
    </row>
    <row r="497" spans="1:12" ht="15" x14ac:dyDescent="0.2">
      <c r="A497" s="161"/>
      <c r="B497" s="138"/>
    </row>
    <row r="500" spans="1:12" ht="22.5" x14ac:dyDescent="0.45">
      <c r="A500" s="125" t="s">
        <v>172</v>
      </c>
      <c r="B500" s="122"/>
      <c r="C500" s="122"/>
      <c r="D500" s="122"/>
      <c r="E500" s="122"/>
      <c r="F500" s="122"/>
      <c r="G500" s="123"/>
      <c r="H500" s="123"/>
      <c r="I500" s="77"/>
      <c r="J500" s="124"/>
      <c r="K500" s="124"/>
      <c r="L500" s="77">
        <v>19</v>
      </c>
    </row>
    <row r="501" spans="1:12" ht="22.5" x14ac:dyDescent="0.45">
      <c r="A501" s="125"/>
      <c r="B501" s="122"/>
      <c r="C501" s="122"/>
      <c r="D501" s="122"/>
      <c r="E501" s="122"/>
      <c r="F501" s="122"/>
      <c r="G501" s="123"/>
      <c r="H501" s="123"/>
      <c r="I501" s="77"/>
      <c r="J501" s="124"/>
      <c r="K501" s="124"/>
      <c r="L501" s="77"/>
    </row>
    <row r="502" spans="1:12" ht="22.5" x14ac:dyDescent="0.45">
      <c r="A502" s="125"/>
      <c r="B502" s="143" t="s">
        <v>151</v>
      </c>
      <c r="C502" s="122">
        <f>Urtabelle!H95</f>
        <v>0</v>
      </c>
      <c r="D502" s="122"/>
      <c r="E502" s="122"/>
      <c r="F502" s="122"/>
      <c r="G502" s="123"/>
      <c r="H502" s="123"/>
      <c r="I502" s="77"/>
      <c r="J502" s="124"/>
      <c r="K502" s="124"/>
      <c r="L502" s="77"/>
    </row>
    <row r="503" spans="1:12" ht="22.5" x14ac:dyDescent="0.45">
      <c r="A503" s="127"/>
      <c r="B503" s="122"/>
      <c r="C503" s="122"/>
      <c r="D503" s="122"/>
      <c r="E503" s="122"/>
      <c r="F503" s="122"/>
      <c r="G503" s="123"/>
      <c r="H503" s="123"/>
      <c r="I503" s="77"/>
      <c r="J503" s="124"/>
      <c r="K503" s="124"/>
      <c r="L503" s="77"/>
    </row>
    <row r="504" spans="1:12" ht="22.5" x14ac:dyDescent="0.45">
      <c r="A504" s="127"/>
      <c r="B504" s="122"/>
      <c r="C504" s="122"/>
      <c r="D504" s="122"/>
      <c r="E504" s="122"/>
      <c r="F504" s="122"/>
      <c r="G504" s="123"/>
      <c r="H504" s="123"/>
      <c r="I504" s="77"/>
      <c r="J504" s="124"/>
      <c r="K504" s="124"/>
      <c r="L504" s="77"/>
    </row>
    <row r="505" spans="1:12" x14ac:dyDescent="0.2">
      <c r="A505" s="4"/>
      <c r="B505" s="7"/>
      <c r="C505" s="130" t="s">
        <v>5</v>
      </c>
      <c r="D505" s="144"/>
      <c r="E505" s="145" t="s">
        <v>65</v>
      </c>
      <c r="F505" s="146"/>
      <c r="G505" s="144"/>
      <c r="H505" s="145" t="s">
        <v>157</v>
      </c>
      <c r="I505" s="146"/>
      <c r="J505" s="147" t="s">
        <v>158</v>
      </c>
      <c r="K505" s="146"/>
      <c r="L505" s="130" t="s">
        <v>1</v>
      </c>
    </row>
    <row r="506" spans="1:12" x14ac:dyDescent="0.2">
      <c r="A506" s="4"/>
      <c r="B506" s="130" t="s">
        <v>153</v>
      </c>
      <c r="C506" s="148" t="s">
        <v>11</v>
      </c>
      <c r="D506" s="149"/>
      <c r="E506" s="150"/>
      <c r="F506" s="151"/>
      <c r="G506" s="149"/>
      <c r="H506" s="150"/>
      <c r="I506" s="151"/>
      <c r="J506" s="152"/>
      <c r="K506" s="151"/>
      <c r="L506" s="148" t="s">
        <v>7</v>
      </c>
    </row>
    <row r="507" spans="1:12" x14ac:dyDescent="0.2">
      <c r="A507" s="4"/>
      <c r="B507" s="132"/>
      <c r="C507" s="132"/>
      <c r="D507" s="153" t="s">
        <v>159</v>
      </c>
      <c r="E507" s="154" t="s">
        <v>160</v>
      </c>
      <c r="F507" s="155" t="s">
        <v>161</v>
      </c>
      <c r="G507" s="153" t="s">
        <v>159</v>
      </c>
      <c r="H507" s="154" t="s">
        <v>160</v>
      </c>
      <c r="I507" s="155" t="s">
        <v>161</v>
      </c>
      <c r="J507" s="153" t="s">
        <v>159</v>
      </c>
      <c r="K507" s="156" t="s">
        <v>160</v>
      </c>
      <c r="L507" s="132"/>
    </row>
    <row r="508" spans="1:12" ht="18" customHeight="1" x14ac:dyDescent="0.2">
      <c r="A508" s="23" t="s">
        <v>14</v>
      </c>
      <c r="B508" s="133">
        <f>Urtabelle!B95</f>
        <v>0</v>
      </c>
      <c r="C508" s="17"/>
      <c r="D508" s="17"/>
      <c r="E508" s="17"/>
      <c r="F508" s="17"/>
      <c r="G508" s="19"/>
      <c r="H508" s="19"/>
      <c r="I508" s="157"/>
      <c r="J508" s="21"/>
      <c r="K508" s="158"/>
      <c r="L508" s="17"/>
    </row>
    <row r="509" spans="1:12" ht="18" customHeight="1" x14ac:dyDescent="0.2">
      <c r="A509" s="23" t="s">
        <v>15</v>
      </c>
      <c r="B509" s="133">
        <f>Urtabelle!B96</f>
        <v>0</v>
      </c>
      <c r="C509" s="17"/>
      <c r="D509" s="17"/>
      <c r="E509" s="17"/>
      <c r="F509" s="17"/>
      <c r="G509" s="19"/>
      <c r="H509" s="19"/>
      <c r="I509" s="157"/>
      <c r="J509" s="21"/>
      <c r="K509" s="158"/>
      <c r="L509" s="17"/>
    </row>
    <row r="510" spans="1:12" ht="18" customHeight="1" x14ac:dyDescent="0.2">
      <c r="A510" s="23" t="s">
        <v>16</v>
      </c>
      <c r="B510" s="133">
        <f>Urtabelle!B97</f>
        <v>0</v>
      </c>
      <c r="C510" s="17"/>
      <c r="D510" s="17"/>
      <c r="E510" s="17"/>
      <c r="F510" s="17"/>
      <c r="G510" s="19"/>
      <c r="H510" s="19"/>
      <c r="I510" s="157"/>
      <c r="J510" s="21"/>
      <c r="K510" s="158"/>
      <c r="L510" s="17"/>
    </row>
    <row r="511" spans="1:12" ht="18" customHeight="1" x14ac:dyDescent="0.2">
      <c r="A511" s="22" t="s">
        <v>17</v>
      </c>
      <c r="B511" s="133">
        <f>Urtabelle!B98</f>
        <v>0</v>
      </c>
      <c r="C511" s="17"/>
      <c r="D511" s="17"/>
      <c r="E511" s="17"/>
      <c r="F511" s="17"/>
      <c r="G511" s="19"/>
      <c r="H511" s="19"/>
      <c r="I511" s="157"/>
      <c r="J511" s="21"/>
      <c r="K511" s="158"/>
      <c r="L511" s="17"/>
    </row>
    <row r="512" spans="1:12" ht="18" customHeight="1" x14ac:dyDescent="0.2">
      <c r="A512" s="22" t="s">
        <v>18</v>
      </c>
      <c r="B512" s="133">
        <f>Urtabelle!B99</f>
        <v>0</v>
      </c>
      <c r="C512" s="17"/>
      <c r="D512" s="17"/>
      <c r="E512" s="17"/>
      <c r="F512" s="17"/>
      <c r="G512" s="19"/>
      <c r="H512" s="19"/>
      <c r="I512" s="159"/>
      <c r="J512" s="21"/>
      <c r="K512" s="160"/>
      <c r="L512" s="17"/>
    </row>
    <row r="513" spans="1:12" ht="15" x14ac:dyDescent="0.2">
      <c r="A513" s="137"/>
      <c r="B513" s="138"/>
      <c r="C513" s="134"/>
      <c r="D513" s="134"/>
      <c r="E513" s="134"/>
      <c r="F513" s="134"/>
      <c r="G513" s="135"/>
      <c r="H513" s="135"/>
      <c r="I513" s="134"/>
      <c r="J513" s="136"/>
      <c r="K513" s="136"/>
      <c r="L513" s="134"/>
    </row>
    <row r="514" spans="1:12" ht="15" x14ac:dyDescent="0.2">
      <c r="A514" s="137"/>
      <c r="B514" s="138"/>
      <c r="C514" s="134"/>
      <c r="D514" s="134"/>
      <c r="E514" s="134"/>
      <c r="F514" s="134"/>
      <c r="G514" s="135"/>
      <c r="H514" s="135"/>
      <c r="I514" s="134"/>
      <c r="J514" s="136"/>
      <c r="K514" s="136"/>
      <c r="L514" s="134"/>
    </row>
    <row r="515" spans="1:12" ht="15" x14ac:dyDescent="0.2">
      <c r="A515" s="137"/>
      <c r="B515" s="138"/>
      <c r="C515" s="134"/>
      <c r="D515" s="134"/>
      <c r="E515" s="134"/>
      <c r="F515" s="134"/>
      <c r="G515" s="135"/>
      <c r="H515" s="135"/>
      <c r="I515" s="134"/>
      <c r="J515" s="136"/>
      <c r="K515" s="136"/>
      <c r="L515" s="134"/>
    </row>
    <row r="516" spans="1:12" ht="15" x14ac:dyDescent="0.2">
      <c r="A516" s="137"/>
      <c r="B516" s="138"/>
      <c r="C516" s="134"/>
      <c r="D516" s="134"/>
      <c r="E516" s="134"/>
      <c r="F516" s="134"/>
      <c r="G516" s="135"/>
      <c r="H516" s="135"/>
      <c r="I516" s="134"/>
      <c r="J516" s="136"/>
      <c r="K516" s="136"/>
      <c r="L516" s="134"/>
    </row>
    <row r="517" spans="1:12" ht="15" x14ac:dyDescent="0.2">
      <c r="A517" s="137"/>
      <c r="B517" s="138"/>
      <c r="C517" s="134"/>
      <c r="D517" s="134"/>
      <c r="E517" s="134"/>
      <c r="F517" s="134"/>
      <c r="G517" s="135"/>
      <c r="H517" s="135"/>
      <c r="I517" s="134"/>
      <c r="J517" s="136"/>
      <c r="K517" s="136"/>
      <c r="L517" s="134"/>
    </row>
    <row r="518" spans="1:12" ht="15" x14ac:dyDescent="0.2">
      <c r="A518" s="137"/>
      <c r="B518" s="138"/>
      <c r="C518" s="134"/>
      <c r="D518" s="134"/>
      <c r="E518" s="134"/>
      <c r="F518" s="134"/>
      <c r="G518" s="135"/>
      <c r="H518" s="135"/>
      <c r="I518" s="134"/>
      <c r="J518" s="136"/>
      <c r="K518" s="136"/>
      <c r="L518" s="134"/>
    </row>
    <row r="519" spans="1:12" ht="15" x14ac:dyDescent="0.2">
      <c r="A519" s="137"/>
      <c r="B519" s="138"/>
      <c r="C519" s="134"/>
      <c r="D519" s="134"/>
      <c r="E519" s="134"/>
      <c r="F519" s="134"/>
      <c r="G519" s="135"/>
      <c r="H519" s="135"/>
      <c r="I519" s="134"/>
      <c r="J519" s="136"/>
      <c r="K519" s="136"/>
      <c r="L519" s="134"/>
    </row>
    <row r="520" spans="1:12" ht="15" x14ac:dyDescent="0.2">
      <c r="A520" s="137"/>
      <c r="B520" s="138"/>
    </row>
    <row r="521" spans="1:12" ht="15" x14ac:dyDescent="0.2">
      <c r="A521" s="137"/>
      <c r="B521" s="138"/>
    </row>
    <row r="522" spans="1:12" ht="15" x14ac:dyDescent="0.2">
      <c r="A522" s="137"/>
      <c r="B522" s="138"/>
      <c r="C522" s="7"/>
      <c r="D522" s="7"/>
      <c r="E522" s="7"/>
      <c r="F522" s="7"/>
    </row>
    <row r="523" spans="1:12" ht="15" x14ac:dyDescent="0.2">
      <c r="A523" s="137"/>
      <c r="B523" s="138"/>
      <c r="C523" s="7"/>
      <c r="D523" s="7"/>
      <c r="E523" s="7"/>
      <c r="F523" s="7"/>
    </row>
    <row r="524" spans="1:12" ht="15" x14ac:dyDescent="0.2">
      <c r="A524" s="137"/>
      <c r="B524" s="138"/>
    </row>
    <row r="525" spans="1:12" ht="15" x14ac:dyDescent="0.2">
      <c r="A525" s="161"/>
      <c r="B525" s="138"/>
    </row>
    <row r="528" spans="1:12" ht="22.5" x14ac:dyDescent="0.45">
      <c r="A528" s="125" t="s">
        <v>172</v>
      </c>
      <c r="B528" s="122"/>
      <c r="C528" s="122"/>
      <c r="D528" s="122"/>
      <c r="E528" s="122"/>
      <c r="F528" s="122"/>
      <c r="G528" s="123"/>
      <c r="H528" s="123"/>
      <c r="I528" s="77"/>
      <c r="J528" s="124"/>
      <c r="K528" s="124"/>
      <c r="L528" s="77">
        <v>20</v>
      </c>
    </row>
    <row r="529" spans="1:12" ht="22.5" x14ac:dyDescent="0.45">
      <c r="A529" s="125"/>
      <c r="B529" s="122"/>
      <c r="C529" s="122"/>
      <c r="D529" s="122"/>
      <c r="E529" s="122"/>
      <c r="F529" s="122"/>
      <c r="G529" s="123"/>
      <c r="H529" s="123"/>
      <c r="I529" s="77"/>
      <c r="J529" s="124"/>
      <c r="K529" s="124"/>
      <c r="L529" s="77"/>
    </row>
    <row r="530" spans="1:12" ht="22.5" x14ac:dyDescent="0.45">
      <c r="A530" s="125"/>
      <c r="B530" s="143" t="s">
        <v>151</v>
      </c>
      <c r="C530" s="122">
        <f>Urtabelle!H100</f>
        <v>0</v>
      </c>
      <c r="D530" s="122"/>
      <c r="E530" s="122"/>
      <c r="F530" s="122"/>
      <c r="G530" s="123"/>
      <c r="H530" s="123"/>
      <c r="I530" s="77"/>
      <c r="J530" s="124"/>
      <c r="K530" s="124"/>
      <c r="L530" s="77"/>
    </row>
    <row r="531" spans="1:12" ht="22.5" x14ac:dyDescent="0.45">
      <c r="A531" s="127"/>
      <c r="B531" s="122"/>
      <c r="C531" s="122"/>
      <c r="D531" s="122"/>
      <c r="E531" s="122"/>
      <c r="F531" s="122"/>
      <c r="G531" s="123"/>
      <c r="H531" s="123"/>
      <c r="I531" s="77"/>
      <c r="J531" s="124"/>
      <c r="K531" s="124"/>
      <c r="L531" s="77"/>
    </row>
    <row r="532" spans="1:12" ht="22.5" x14ac:dyDescent="0.45">
      <c r="A532" s="127"/>
      <c r="B532" s="122"/>
      <c r="C532" s="122"/>
      <c r="D532" s="122"/>
      <c r="E532" s="122"/>
      <c r="F532" s="122"/>
      <c r="G532" s="123"/>
      <c r="H532" s="123"/>
      <c r="I532" s="77"/>
      <c r="J532" s="124"/>
      <c r="K532" s="124"/>
      <c r="L532" s="77"/>
    </row>
    <row r="533" spans="1:12" x14ac:dyDescent="0.2">
      <c r="A533" s="4"/>
      <c r="B533" s="7"/>
      <c r="C533" s="130" t="s">
        <v>5</v>
      </c>
      <c r="D533" s="144"/>
      <c r="E533" s="145" t="s">
        <v>65</v>
      </c>
      <c r="F533" s="146"/>
      <c r="G533" s="144"/>
      <c r="H533" s="145" t="s">
        <v>157</v>
      </c>
      <c r="I533" s="146"/>
      <c r="J533" s="147" t="s">
        <v>158</v>
      </c>
      <c r="K533" s="146"/>
      <c r="L533" s="130" t="s">
        <v>1</v>
      </c>
    </row>
    <row r="534" spans="1:12" x14ac:dyDescent="0.2">
      <c r="A534" s="4"/>
      <c r="B534" s="130" t="s">
        <v>153</v>
      </c>
      <c r="C534" s="148" t="s">
        <v>11</v>
      </c>
      <c r="D534" s="149"/>
      <c r="E534" s="150"/>
      <c r="F534" s="151"/>
      <c r="G534" s="149"/>
      <c r="H534" s="150"/>
      <c r="I534" s="151"/>
      <c r="J534" s="152"/>
      <c r="K534" s="151"/>
      <c r="L534" s="148" t="s">
        <v>7</v>
      </c>
    </row>
    <row r="535" spans="1:12" x14ac:dyDescent="0.2">
      <c r="A535" s="4"/>
      <c r="B535" s="132"/>
      <c r="C535" s="132"/>
      <c r="D535" s="153" t="s">
        <v>159</v>
      </c>
      <c r="E535" s="154" t="s">
        <v>160</v>
      </c>
      <c r="F535" s="155" t="s">
        <v>161</v>
      </c>
      <c r="G535" s="153" t="s">
        <v>159</v>
      </c>
      <c r="H535" s="154" t="s">
        <v>160</v>
      </c>
      <c r="I535" s="155" t="s">
        <v>161</v>
      </c>
      <c r="J535" s="153" t="s">
        <v>159</v>
      </c>
      <c r="K535" s="156" t="s">
        <v>160</v>
      </c>
      <c r="L535" s="132"/>
    </row>
    <row r="536" spans="1:12" ht="18" customHeight="1" x14ac:dyDescent="0.2">
      <c r="A536" s="23" t="s">
        <v>14</v>
      </c>
      <c r="B536" s="133">
        <f>Urtabelle!B100</f>
        <v>0</v>
      </c>
      <c r="C536" s="17"/>
      <c r="D536" s="17"/>
      <c r="E536" s="17"/>
      <c r="F536" s="17"/>
      <c r="G536" s="19"/>
      <c r="H536" s="19"/>
      <c r="I536" s="157"/>
      <c r="J536" s="21"/>
      <c r="K536" s="158"/>
      <c r="L536" s="17"/>
    </row>
    <row r="537" spans="1:12" ht="18" customHeight="1" x14ac:dyDescent="0.2">
      <c r="A537" s="23" t="s">
        <v>15</v>
      </c>
      <c r="B537" s="133">
        <f>Urtabelle!B101</f>
        <v>0</v>
      </c>
      <c r="C537" s="17"/>
      <c r="D537" s="17"/>
      <c r="E537" s="17"/>
      <c r="F537" s="17"/>
      <c r="G537" s="19"/>
      <c r="H537" s="19"/>
      <c r="I537" s="157"/>
      <c r="J537" s="21"/>
      <c r="K537" s="158"/>
      <c r="L537" s="17"/>
    </row>
    <row r="538" spans="1:12" ht="18" customHeight="1" x14ac:dyDescent="0.2">
      <c r="A538" s="23" t="s">
        <v>16</v>
      </c>
      <c r="B538" s="133">
        <f>Urtabelle!B102</f>
        <v>0</v>
      </c>
      <c r="C538" s="17"/>
      <c r="D538" s="17"/>
      <c r="E538" s="17"/>
      <c r="F538" s="17"/>
      <c r="G538" s="19"/>
      <c r="H538" s="19"/>
      <c r="I538" s="157"/>
      <c r="J538" s="21"/>
      <c r="K538" s="158"/>
      <c r="L538" s="17"/>
    </row>
    <row r="539" spans="1:12" ht="18" customHeight="1" x14ac:dyDescent="0.2">
      <c r="A539" s="22" t="s">
        <v>17</v>
      </c>
      <c r="B539" s="133">
        <f>Urtabelle!B103</f>
        <v>0</v>
      </c>
      <c r="C539" s="17"/>
      <c r="D539" s="17"/>
      <c r="E539" s="17"/>
      <c r="F539" s="17"/>
      <c r="G539" s="19"/>
      <c r="H539" s="19"/>
      <c r="I539" s="157"/>
      <c r="J539" s="21"/>
      <c r="K539" s="158"/>
      <c r="L539" s="17"/>
    </row>
    <row r="540" spans="1:12" ht="18" customHeight="1" x14ac:dyDescent="0.2">
      <c r="A540" s="22" t="s">
        <v>18</v>
      </c>
      <c r="B540" s="133">
        <f>Urtabelle!B104</f>
        <v>0</v>
      </c>
      <c r="C540" s="17"/>
      <c r="D540" s="17"/>
      <c r="E540" s="17"/>
      <c r="F540" s="17"/>
      <c r="G540" s="19"/>
      <c r="H540" s="19"/>
      <c r="I540" s="159"/>
      <c r="J540" s="21"/>
      <c r="K540" s="160"/>
      <c r="L540" s="17"/>
    </row>
    <row r="541" spans="1:12" ht="15" x14ac:dyDescent="0.2">
      <c r="A541" s="137"/>
      <c r="B541" s="138"/>
      <c r="C541" s="134"/>
      <c r="D541" s="134"/>
      <c r="E541" s="134"/>
      <c r="F541" s="134"/>
      <c r="G541" s="135"/>
      <c r="H541" s="135"/>
      <c r="I541" s="134"/>
      <c r="J541" s="136"/>
      <c r="K541" s="136"/>
      <c r="L541" s="134"/>
    </row>
    <row r="542" spans="1:12" ht="15" x14ac:dyDescent="0.2">
      <c r="A542" s="137"/>
      <c r="B542" s="138"/>
      <c r="C542" s="134"/>
      <c r="D542" s="134"/>
      <c r="E542" s="134"/>
      <c r="F542" s="134"/>
      <c r="G542" s="135"/>
      <c r="H542" s="135"/>
      <c r="I542" s="134"/>
      <c r="J542" s="136"/>
      <c r="K542" s="136"/>
      <c r="L542" s="134"/>
    </row>
    <row r="543" spans="1:12" ht="15" x14ac:dyDescent="0.2">
      <c r="A543" s="137"/>
      <c r="B543" s="138"/>
      <c r="C543" s="134"/>
      <c r="D543" s="134"/>
      <c r="E543" s="134"/>
      <c r="F543" s="134"/>
      <c r="G543" s="135"/>
      <c r="H543" s="135"/>
      <c r="I543" s="134"/>
      <c r="J543" s="136"/>
      <c r="K543" s="136"/>
      <c r="L543" s="134"/>
    </row>
    <row r="544" spans="1:12" ht="15" x14ac:dyDescent="0.2">
      <c r="A544" s="137"/>
      <c r="B544" s="138"/>
      <c r="C544" s="134"/>
      <c r="D544" s="134"/>
      <c r="E544" s="134"/>
      <c r="F544" s="134"/>
      <c r="G544" s="135"/>
      <c r="H544" s="135"/>
      <c r="I544" s="134"/>
      <c r="J544" s="136"/>
      <c r="K544" s="136"/>
      <c r="L544" s="134"/>
    </row>
    <row r="545" spans="1:12" ht="15" x14ac:dyDescent="0.2">
      <c r="A545" s="137"/>
      <c r="B545" s="138"/>
      <c r="C545" s="134"/>
      <c r="D545" s="134"/>
      <c r="E545" s="134"/>
      <c r="F545" s="134"/>
      <c r="G545" s="135"/>
      <c r="H545" s="135"/>
      <c r="I545" s="134"/>
      <c r="J545" s="136"/>
      <c r="K545" s="136"/>
      <c r="L545" s="134"/>
    </row>
    <row r="546" spans="1:12" ht="15" x14ac:dyDescent="0.2">
      <c r="A546" s="137"/>
      <c r="B546" s="138"/>
      <c r="C546" s="134"/>
      <c r="D546" s="134"/>
      <c r="E546" s="134"/>
      <c r="F546" s="134"/>
      <c r="G546" s="135"/>
      <c r="H546" s="135"/>
      <c r="I546" s="134"/>
      <c r="J546" s="136"/>
      <c r="K546" s="136"/>
      <c r="L546" s="134"/>
    </row>
    <row r="547" spans="1:12" ht="15" x14ac:dyDescent="0.2">
      <c r="A547" s="137"/>
      <c r="B547" s="138"/>
      <c r="C547" s="134"/>
      <c r="D547" s="134"/>
      <c r="E547" s="134"/>
      <c r="F547" s="134"/>
      <c r="G547" s="135"/>
      <c r="H547" s="135"/>
      <c r="I547" s="134"/>
      <c r="J547" s="136"/>
      <c r="K547" s="136"/>
      <c r="L547" s="134"/>
    </row>
    <row r="548" spans="1:12" ht="15" x14ac:dyDescent="0.2">
      <c r="A548" s="137"/>
      <c r="B548" s="138"/>
    </row>
    <row r="549" spans="1:12" ht="15" x14ac:dyDescent="0.2">
      <c r="A549" s="137"/>
      <c r="B549" s="138"/>
    </row>
    <row r="550" spans="1:12" ht="15" x14ac:dyDescent="0.2">
      <c r="A550" s="137"/>
      <c r="B550" s="138"/>
      <c r="C550" s="7"/>
      <c r="D550" s="7"/>
      <c r="E550" s="7"/>
      <c r="F550" s="7"/>
    </row>
    <row r="551" spans="1:12" ht="15" x14ac:dyDescent="0.2">
      <c r="A551" s="137"/>
      <c r="B551" s="138"/>
      <c r="C551" s="7"/>
      <c r="D551" s="7"/>
      <c r="E551" s="7"/>
      <c r="F551" s="7"/>
    </row>
    <row r="552" spans="1:12" ht="15" x14ac:dyDescent="0.2">
      <c r="A552" s="137"/>
      <c r="B552" s="138"/>
    </row>
    <row r="553" spans="1:12" ht="15" x14ac:dyDescent="0.2">
      <c r="A553" s="161"/>
      <c r="B553" s="138"/>
    </row>
    <row r="556" spans="1:12" ht="22.5" x14ac:dyDescent="0.45">
      <c r="A556" s="125" t="s">
        <v>172</v>
      </c>
      <c r="B556" s="122"/>
      <c r="C556" s="122"/>
      <c r="D556" s="122"/>
      <c r="E556" s="122"/>
      <c r="F556" s="122"/>
      <c r="G556" s="123"/>
      <c r="H556" s="123"/>
      <c r="I556" s="77"/>
      <c r="J556" s="124"/>
      <c r="K556" s="124"/>
      <c r="L556" s="77">
        <v>21</v>
      </c>
    </row>
    <row r="557" spans="1:12" ht="22.5" x14ac:dyDescent="0.45">
      <c r="A557" s="125"/>
      <c r="B557" s="122"/>
      <c r="C557" s="122"/>
      <c r="D557" s="122"/>
      <c r="E557" s="122"/>
      <c r="F557" s="122"/>
      <c r="G557" s="123"/>
      <c r="H557" s="123"/>
      <c r="I557" s="77"/>
      <c r="J557" s="124"/>
      <c r="K557" s="124"/>
      <c r="L557" s="77"/>
    </row>
    <row r="558" spans="1:12" ht="22.5" x14ac:dyDescent="0.45">
      <c r="A558" s="125"/>
      <c r="B558" s="143" t="s">
        <v>151</v>
      </c>
      <c r="C558" s="122">
        <f>Urtabelle!H105</f>
        <v>0</v>
      </c>
      <c r="D558" s="122"/>
      <c r="E558" s="122"/>
      <c r="F558" s="122"/>
      <c r="G558" s="123"/>
      <c r="H558" s="123"/>
      <c r="I558" s="77"/>
      <c r="J558" s="124"/>
      <c r="K558" s="124"/>
      <c r="L558" s="77"/>
    </row>
    <row r="559" spans="1:12" ht="22.5" x14ac:dyDescent="0.45">
      <c r="A559" s="127"/>
      <c r="B559" s="122"/>
      <c r="C559" s="122"/>
      <c r="D559" s="122"/>
      <c r="E559" s="122"/>
      <c r="F559" s="122"/>
      <c r="G559" s="123"/>
      <c r="H559" s="123"/>
      <c r="I559" s="77"/>
      <c r="J559" s="124"/>
      <c r="K559" s="124"/>
      <c r="L559" s="77"/>
    </row>
    <row r="560" spans="1:12" ht="22.5" x14ac:dyDescent="0.45">
      <c r="A560" s="127"/>
      <c r="B560" s="122"/>
      <c r="C560" s="122"/>
      <c r="D560" s="122"/>
      <c r="E560" s="122"/>
      <c r="F560" s="122"/>
      <c r="G560" s="123"/>
      <c r="H560" s="123"/>
      <c r="I560" s="77"/>
      <c r="J560" s="124"/>
      <c r="K560" s="124"/>
      <c r="L560" s="77"/>
    </row>
    <row r="561" spans="1:12" x14ac:dyDescent="0.2">
      <c r="A561" s="4"/>
      <c r="B561" s="7"/>
      <c r="C561" s="130" t="s">
        <v>5</v>
      </c>
      <c r="D561" s="144"/>
      <c r="E561" s="145" t="s">
        <v>65</v>
      </c>
      <c r="F561" s="146"/>
      <c r="G561" s="144"/>
      <c r="H561" s="145" t="s">
        <v>157</v>
      </c>
      <c r="I561" s="146"/>
      <c r="J561" s="147" t="s">
        <v>158</v>
      </c>
      <c r="K561" s="146"/>
      <c r="L561" s="130" t="s">
        <v>1</v>
      </c>
    </row>
    <row r="562" spans="1:12" x14ac:dyDescent="0.2">
      <c r="A562" s="4"/>
      <c r="B562" s="130" t="s">
        <v>153</v>
      </c>
      <c r="C562" s="148" t="s">
        <v>11</v>
      </c>
      <c r="D562" s="149"/>
      <c r="E562" s="150"/>
      <c r="F562" s="151"/>
      <c r="G562" s="149"/>
      <c r="H562" s="150"/>
      <c r="I562" s="151"/>
      <c r="J562" s="152"/>
      <c r="K562" s="151"/>
      <c r="L562" s="148" t="s">
        <v>7</v>
      </c>
    </row>
    <row r="563" spans="1:12" x14ac:dyDescent="0.2">
      <c r="A563" s="4"/>
      <c r="B563" s="132"/>
      <c r="C563" s="132"/>
      <c r="D563" s="153" t="s">
        <v>159</v>
      </c>
      <c r="E563" s="154" t="s">
        <v>160</v>
      </c>
      <c r="F563" s="155" t="s">
        <v>161</v>
      </c>
      <c r="G563" s="153" t="s">
        <v>159</v>
      </c>
      <c r="H563" s="154" t="s">
        <v>160</v>
      </c>
      <c r="I563" s="155" t="s">
        <v>161</v>
      </c>
      <c r="J563" s="153" t="s">
        <v>159</v>
      </c>
      <c r="K563" s="156" t="s">
        <v>160</v>
      </c>
      <c r="L563" s="132"/>
    </row>
    <row r="564" spans="1:12" ht="18" customHeight="1" x14ac:dyDescent="0.2">
      <c r="A564" s="23" t="s">
        <v>14</v>
      </c>
      <c r="B564" s="133">
        <f>Urtabelle!B105</f>
        <v>0</v>
      </c>
      <c r="C564" s="17"/>
      <c r="D564" s="17"/>
      <c r="E564" s="17"/>
      <c r="F564" s="17"/>
      <c r="G564" s="19"/>
      <c r="H564" s="19"/>
      <c r="I564" s="157"/>
      <c r="J564" s="21"/>
      <c r="K564" s="158"/>
      <c r="L564" s="17"/>
    </row>
    <row r="565" spans="1:12" ht="18" customHeight="1" x14ac:dyDescent="0.2">
      <c r="A565" s="23" t="s">
        <v>15</v>
      </c>
      <c r="B565" s="133">
        <f>Urtabelle!B106</f>
        <v>0</v>
      </c>
      <c r="C565" s="17"/>
      <c r="D565" s="17"/>
      <c r="E565" s="17"/>
      <c r="F565" s="17"/>
      <c r="G565" s="19"/>
      <c r="H565" s="19"/>
      <c r="I565" s="157"/>
      <c r="J565" s="21"/>
      <c r="K565" s="158"/>
      <c r="L565" s="17"/>
    </row>
    <row r="566" spans="1:12" ht="18" customHeight="1" x14ac:dyDescent="0.2">
      <c r="A566" s="23" t="s">
        <v>16</v>
      </c>
      <c r="B566" s="133">
        <f>Urtabelle!B107</f>
        <v>0</v>
      </c>
      <c r="C566" s="17"/>
      <c r="D566" s="17"/>
      <c r="E566" s="17"/>
      <c r="F566" s="17"/>
      <c r="G566" s="19"/>
      <c r="H566" s="19"/>
      <c r="I566" s="157"/>
      <c r="J566" s="21"/>
      <c r="K566" s="158"/>
      <c r="L566" s="17"/>
    </row>
    <row r="567" spans="1:12" ht="18" customHeight="1" x14ac:dyDescent="0.2">
      <c r="A567" s="22" t="s">
        <v>17</v>
      </c>
      <c r="B567" s="133">
        <f>Urtabelle!B108</f>
        <v>0</v>
      </c>
      <c r="C567" s="17"/>
      <c r="D567" s="17"/>
      <c r="E567" s="17"/>
      <c r="F567" s="17"/>
      <c r="G567" s="19"/>
      <c r="H567" s="19"/>
      <c r="I567" s="157"/>
      <c r="J567" s="21"/>
      <c r="K567" s="158"/>
      <c r="L567" s="17"/>
    </row>
    <row r="568" spans="1:12" ht="18" customHeight="1" x14ac:dyDescent="0.2">
      <c r="A568" s="22" t="s">
        <v>18</v>
      </c>
      <c r="B568" s="133">
        <f>Urtabelle!B109</f>
        <v>0</v>
      </c>
      <c r="C568" s="17"/>
      <c r="D568" s="17"/>
      <c r="E568" s="17"/>
      <c r="F568" s="17"/>
      <c r="G568" s="19"/>
      <c r="H568" s="19"/>
      <c r="I568" s="159"/>
      <c r="J568" s="21"/>
      <c r="K568" s="160"/>
      <c r="L568" s="17"/>
    </row>
    <row r="569" spans="1:12" ht="15" x14ac:dyDescent="0.2">
      <c r="A569" s="137"/>
      <c r="B569" s="138"/>
      <c r="C569" s="134"/>
      <c r="D569" s="134"/>
      <c r="E569" s="134"/>
      <c r="F569" s="134"/>
      <c r="G569" s="135"/>
      <c r="H569" s="135"/>
      <c r="I569" s="134"/>
      <c r="J569" s="136"/>
      <c r="K569" s="136"/>
      <c r="L569" s="134"/>
    </row>
    <row r="570" spans="1:12" ht="15" x14ac:dyDescent="0.2">
      <c r="A570" s="137"/>
      <c r="B570" s="138"/>
      <c r="C570" s="134"/>
      <c r="D570" s="134"/>
      <c r="E570" s="134"/>
      <c r="F570" s="134"/>
      <c r="G570" s="135"/>
      <c r="H570" s="135"/>
      <c r="I570" s="134"/>
      <c r="J570" s="136"/>
      <c r="K570" s="136"/>
      <c r="L570" s="134"/>
    </row>
    <row r="571" spans="1:12" ht="15" x14ac:dyDescent="0.2">
      <c r="A571" s="137"/>
      <c r="B571" s="138"/>
      <c r="C571" s="134"/>
      <c r="D571" s="134"/>
      <c r="E571" s="134"/>
      <c r="F571" s="134"/>
      <c r="G571" s="135"/>
      <c r="H571" s="135"/>
      <c r="I571" s="134"/>
      <c r="J571" s="136"/>
      <c r="K571" s="136"/>
      <c r="L571" s="134"/>
    </row>
    <row r="572" spans="1:12" ht="15" x14ac:dyDescent="0.2">
      <c r="A572" s="137"/>
      <c r="B572" s="138"/>
      <c r="C572" s="134"/>
      <c r="D572" s="134"/>
      <c r="E572" s="134"/>
      <c r="F572" s="134"/>
      <c r="G572" s="135"/>
      <c r="H572" s="135"/>
      <c r="I572" s="134"/>
      <c r="J572" s="136"/>
      <c r="K572" s="136"/>
      <c r="L572" s="134"/>
    </row>
    <row r="573" spans="1:12" ht="15" x14ac:dyDescent="0.2">
      <c r="A573" s="137"/>
      <c r="B573" s="138"/>
      <c r="C573" s="134"/>
      <c r="D573" s="134"/>
      <c r="E573" s="134"/>
      <c r="F573" s="134"/>
      <c r="G573" s="135"/>
      <c r="H573" s="135"/>
      <c r="I573" s="134"/>
      <c r="J573" s="136"/>
      <c r="K573" s="136"/>
      <c r="L573" s="134"/>
    </row>
    <row r="574" spans="1:12" ht="15" x14ac:dyDescent="0.2">
      <c r="A574" s="137"/>
      <c r="B574" s="138"/>
      <c r="C574" s="134"/>
      <c r="D574" s="134"/>
      <c r="E574" s="134"/>
      <c r="F574" s="134"/>
      <c r="G574" s="135"/>
      <c r="H574" s="135"/>
      <c r="I574" s="134"/>
      <c r="J574" s="136"/>
      <c r="K574" s="136"/>
      <c r="L574" s="134"/>
    </row>
    <row r="575" spans="1:12" ht="15" x14ac:dyDescent="0.2">
      <c r="A575" s="137"/>
      <c r="B575" s="138"/>
      <c r="C575" s="134"/>
      <c r="D575" s="134"/>
      <c r="E575" s="134"/>
      <c r="F575" s="134"/>
      <c r="G575" s="135"/>
      <c r="H575" s="135"/>
      <c r="I575" s="134"/>
      <c r="J575" s="136"/>
      <c r="K575" s="136"/>
      <c r="L575" s="134"/>
    </row>
    <row r="576" spans="1:12" ht="15" x14ac:dyDescent="0.2">
      <c r="A576" s="137"/>
      <c r="B576" s="138"/>
    </row>
    <row r="577" spans="1:12" ht="15" x14ac:dyDescent="0.2">
      <c r="A577" s="137"/>
      <c r="B577" s="138"/>
    </row>
    <row r="578" spans="1:12" ht="15" x14ac:dyDescent="0.2">
      <c r="A578" s="137"/>
      <c r="B578" s="138"/>
      <c r="C578" s="7"/>
      <c r="D578" s="7"/>
      <c r="E578" s="7"/>
      <c r="F578" s="7"/>
    </row>
    <row r="579" spans="1:12" ht="15" x14ac:dyDescent="0.2">
      <c r="A579" s="137"/>
      <c r="B579" s="138"/>
      <c r="C579" s="7"/>
      <c r="D579" s="7"/>
      <c r="E579" s="7"/>
      <c r="F579" s="7"/>
    </row>
    <row r="580" spans="1:12" ht="15" x14ac:dyDescent="0.2">
      <c r="A580" s="137"/>
      <c r="B580" s="138"/>
    </row>
    <row r="581" spans="1:12" ht="15" x14ac:dyDescent="0.2">
      <c r="A581" s="161"/>
      <c r="B581" s="138"/>
    </row>
    <row r="584" spans="1:12" ht="22.5" x14ac:dyDescent="0.45">
      <c r="A584" s="125" t="s">
        <v>172</v>
      </c>
      <c r="B584" s="122"/>
      <c r="C584" s="122"/>
      <c r="D584" s="122"/>
      <c r="E584" s="122"/>
      <c r="F584" s="122"/>
      <c r="G584" s="123"/>
      <c r="H584" s="123"/>
      <c r="I584" s="77"/>
      <c r="J584" s="124"/>
      <c r="K584" s="124"/>
      <c r="L584" s="77">
        <v>22</v>
      </c>
    </row>
    <row r="585" spans="1:12" ht="22.5" x14ac:dyDescent="0.45">
      <c r="A585" s="125"/>
      <c r="B585" s="122"/>
      <c r="C585" s="122"/>
      <c r="D585" s="122"/>
      <c r="E585" s="122"/>
      <c r="F585" s="122"/>
      <c r="G585" s="123"/>
      <c r="H585" s="123"/>
      <c r="I585" s="77"/>
      <c r="J585" s="124"/>
      <c r="K585" s="124"/>
      <c r="L585" s="77"/>
    </row>
    <row r="586" spans="1:12" ht="22.5" x14ac:dyDescent="0.45">
      <c r="A586" s="125"/>
      <c r="B586" s="143" t="s">
        <v>151</v>
      </c>
      <c r="C586" s="122">
        <f>Urtabelle!H110</f>
        <v>0</v>
      </c>
      <c r="D586" s="122"/>
      <c r="E586" s="122"/>
      <c r="F586" s="122"/>
      <c r="G586" s="123"/>
      <c r="H586" s="123"/>
      <c r="I586" s="77"/>
      <c r="J586" s="124"/>
      <c r="K586" s="124"/>
      <c r="L586" s="77"/>
    </row>
    <row r="587" spans="1:12" ht="22.5" x14ac:dyDescent="0.45">
      <c r="A587" s="127"/>
      <c r="B587" s="122"/>
      <c r="C587" s="122"/>
      <c r="D587" s="122"/>
      <c r="E587" s="122"/>
      <c r="F587" s="122"/>
      <c r="G587" s="123"/>
      <c r="H587" s="123"/>
      <c r="I587" s="77"/>
      <c r="J587" s="124"/>
      <c r="K587" s="124"/>
      <c r="L587" s="77"/>
    </row>
    <row r="588" spans="1:12" ht="22.5" x14ac:dyDescent="0.45">
      <c r="A588" s="127"/>
      <c r="B588" s="122"/>
      <c r="C588" s="122"/>
      <c r="D588" s="122"/>
      <c r="E588" s="122"/>
      <c r="F588" s="122"/>
      <c r="G588" s="123"/>
      <c r="H588" s="123"/>
      <c r="I588" s="77"/>
      <c r="J588" s="124"/>
      <c r="K588" s="124"/>
      <c r="L588" s="77"/>
    </row>
    <row r="589" spans="1:12" x14ac:dyDescent="0.2">
      <c r="A589" s="4"/>
      <c r="B589" s="7"/>
      <c r="C589" s="130" t="s">
        <v>5</v>
      </c>
      <c r="D589" s="144"/>
      <c r="E589" s="145" t="s">
        <v>65</v>
      </c>
      <c r="F589" s="146"/>
      <c r="G589" s="144"/>
      <c r="H589" s="145" t="s">
        <v>157</v>
      </c>
      <c r="I589" s="146"/>
      <c r="J589" s="147" t="s">
        <v>158</v>
      </c>
      <c r="K589" s="146"/>
      <c r="L589" s="130" t="s">
        <v>1</v>
      </c>
    </row>
    <row r="590" spans="1:12" x14ac:dyDescent="0.2">
      <c r="A590" s="4"/>
      <c r="B590" s="130" t="s">
        <v>153</v>
      </c>
      <c r="C590" s="148" t="s">
        <v>11</v>
      </c>
      <c r="D590" s="149"/>
      <c r="E590" s="150"/>
      <c r="F590" s="151"/>
      <c r="G590" s="149"/>
      <c r="H590" s="150"/>
      <c r="I590" s="151"/>
      <c r="J590" s="152"/>
      <c r="K590" s="151"/>
      <c r="L590" s="148" t="s">
        <v>7</v>
      </c>
    </row>
    <row r="591" spans="1:12" x14ac:dyDescent="0.2">
      <c r="A591" s="4"/>
      <c r="B591" s="132"/>
      <c r="C591" s="132"/>
      <c r="D591" s="153" t="s">
        <v>159</v>
      </c>
      <c r="E591" s="154" t="s">
        <v>160</v>
      </c>
      <c r="F591" s="155" t="s">
        <v>161</v>
      </c>
      <c r="G591" s="153" t="s">
        <v>159</v>
      </c>
      <c r="H591" s="154" t="s">
        <v>160</v>
      </c>
      <c r="I591" s="155" t="s">
        <v>161</v>
      </c>
      <c r="J591" s="153" t="s">
        <v>159</v>
      </c>
      <c r="K591" s="156" t="s">
        <v>160</v>
      </c>
      <c r="L591" s="132"/>
    </row>
    <row r="592" spans="1:12" ht="18" customHeight="1" x14ac:dyDescent="0.2">
      <c r="A592" s="23" t="s">
        <v>14</v>
      </c>
      <c r="B592" s="133">
        <f>Urtabelle!B110</f>
        <v>0</v>
      </c>
      <c r="C592" s="17"/>
      <c r="D592" s="17"/>
      <c r="E592" s="17"/>
      <c r="F592" s="17"/>
      <c r="G592" s="19"/>
      <c r="H592" s="19"/>
      <c r="I592" s="157"/>
      <c r="J592" s="21"/>
      <c r="K592" s="158"/>
      <c r="L592" s="17"/>
    </row>
    <row r="593" spans="1:12" ht="18" customHeight="1" x14ac:dyDescent="0.2">
      <c r="A593" s="23" t="s">
        <v>15</v>
      </c>
      <c r="B593" s="133">
        <f>Urtabelle!B111</f>
        <v>0</v>
      </c>
      <c r="C593" s="17"/>
      <c r="D593" s="17"/>
      <c r="E593" s="17"/>
      <c r="F593" s="17"/>
      <c r="G593" s="19"/>
      <c r="H593" s="19"/>
      <c r="I593" s="157"/>
      <c r="J593" s="21"/>
      <c r="K593" s="158"/>
      <c r="L593" s="17"/>
    </row>
    <row r="594" spans="1:12" ht="18" customHeight="1" x14ac:dyDescent="0.2">
      <c r="A594" s="23" t="s">
        <v>16</v>
      </c>
      <c r="B594" s="133">
        <f>Urtabelle!B112</f>
        <v>0</v>
      </c>
      <c r="C594" s="17"/>
      <c r="D594" s="17"/>
      <c r="E594" s="17"/>
      <c r="F594" s="17"/>
      <c r="G594" s="19"/>
      <c r="H594" s="19"/>
      <c r="I594" s="157"/>
      <c r="J594" s="21"/>
      <c r="K594" s="158"/>
      <c r="L594" s="17"/>
    </row>
    <row r="595" spans="1:12" ht="18" customHeight="1" x14ac:dyDescent="0.2">
      <c r="A595" s="22" t="s">
        <v>17</v>
      </c>
      <c r="B595" s="133">
        <f>Urtabelle!B113</f>
        <v>0</v>
      </c>
      <c r="C595" s="17"/>
      <c r="D595" s="17"/>
      <c r="E595" s="17"/>
      <c r="F595" s="17"/>
      <c r="G595" s="19"/>
      <c r="H595" s="19"/>
      <c r="I595" s="157"/>
      <c r="J595" s="21"/>
      <c r="K595" s="158"/>
      <c r="L595" s="17"/>
    </row>
    <row r="596" spans="1:12" ht="18" customHeight="1" x14ac:dyDescent="0.2">
      <c r="A596" s="22" t="s">
        <v>18</v>
      </c>
      <c r="B596" s="133">
        <f>Urtabelle!B114</f>
        <v>0</v>
      </c>
      <c r="C596" s="17"/>
      <c r="D596" s="17"/>
      <c r="E596" s="17"/>
      <c r="F596" s="17"/>
      <c r="G596" s="19"/>
      <c r="H596" s="19"/>
      <c r="I596" s="159"/>
      <c r="J596" s="21"/>
      <c r="K596" s="160"/>
      <c r="L596" s="17"/>
    </row>
    <row r="597" spans="1:12" ht="15" x14ac:dyDescent="0.2">
      <c r="A597" s="137"/>
      <c r="B597" s="138"/>
      <c r="C597" s="134"/>
      <c r="D597" s="134"/>
      <c r="E597" s="134"/>
      <c r="F597" s="134"/>
      <c r="G597" s="135"/>
      <c r="H597" s="135"/>
      <c r="I597" s="134"/>
      <c r="J597" s="136"/>
      <c r="K597" s="136"/>
      <c r="L597" s="134"/>
    </row>
    <row r="598" spans="1:12" ht="15" x14ac:dyDescent="0.2">
      <c r="A598" s="137"/>
      <c r="B598" s="138"/>
      <c r="C598" s="134"/>
      <c r="D598" s="134"/>
      <c r="E598" s="134"/>
      <c r="F598" s="134"/>
      <c r="G598" s="135"/>
      <c r="H598" s="135"/>
      <c r="I598" s="134"/>
      <c r="J598" s="136"/>
      <c r="K598" s="136"/>
      <c r="L598" s="134"/>
    </row>
    <row r="599" spans="1:12" ht="15" x14ac:dyDescent="0.2">
      <c r="A599" s="137"/>
      <c r="B599" s="138"/>
      <c r="C599" s="134"/>
      <c r="D599" s="134"/>
      <c r="E599" s="134"/>
      <c r="F599" s="134"/>
      <c r="G599" s="135"/>
      <c r="H599" s="135"/>
      <c r="I599" s="134"/>
      <c r="J599" s="136"/>
      <c r="K599" s="136"/>
      <c r="L599" s="134"/>
    </row>
    <row r="600" spans="1:12" ht="15" x14ac:dyDescent="0.2">
      <c r="A600" s="137"/>
      <c r="B600" s="138"/>
      <c r="C600" s="134"/>
      <c r="D600" s="134"/>
      <c r="E600" s="134"/>
      <c r="F600" s="134"/>
      <c r="G600" s="135"/>
      <c r="H600" s="135"/>
      <c r="I600" s="134"/>
      <c r="J600" s="136"/>
      <c r="K600" s="136"/>
      <c r="L600" s="134"/>
    </row>
    <row r="601" spans="1:12" ht="15" x14ac:dyDescent="0.2">
      <c r="A601" s="137"/>
      <c r="B601" s="138"/>
      <c r="C601" s="134"/>
      <c r="D601" s="134"/>
      <c r="E601" s="134"/>
      <c r="F601" s="134"/>
      <c r="G601" s="135"/>
      <c r="H601" s="135"/>
      <c r="I601" s="134"/>
      <c r="J601" s="136"/>
      <c r="K601" s="136"/>
      <c r="L601" s="134"/>
    </row>
    <row r="602" spans="1:12" ht="15" x14ac:dyDescent="0.2">
      <c r="A602" s="137"/>
      <c r="B602" s="138"/>
      <c r="C602" s="134"/>
      <c r="D602" s="134"/>
      <c r="E602" s="134"/>
      <c r="F602" s="134"/>
      <c r="G602" s="135"/>
      <c r="H602" s="135"/>
      <c r="I602" s="134"/>
      <c r="J602" s="136"/>
      <c r="K602" s="136"/>
      <c r="L602" s="134"/>
    </row>
    <row r="603" spans="1:12" ht="15" x14ac:dyDescent="0.2">
      <c r="A603" s="137"/>
      <c r="B603" s="138"/>
      <c r="C603" s="134"/>
      <c r="D603" s="134"/>
      <c r="E603" s="134"/>
      <c r="F603" s="134"/>
      <c r="G603" s="135"/>
      <c r="H603" s="135"/>
      <c r="I603" s="134"/>
      <c r="J603" s="136"/>
      <c r="K603" s="136"/>
      <c r="L603" s="134"/>
    </row>
    <row r="604" spans="1:12" ht="15" x14ac:dyDescent="0.2">
      <c r="A604" s="137"/>
      <c r="B604" s="138"/>
    </row>
    <row r="605" spans="1:12" ht="15" x14ac:dyDescent="0.2">
      <c r="A605" s="137"/>
      <c r="B605" s="138"/>
    </row>
    <row r="606" spans="1:12" ht="15" x14ac:dyDescent="0.2">
      <c r="A606" s="137"/>
      <c r="B606" s="138"/>
      <c r="C606" s="7"/>
      <c r="D606" s="7"/>
      <c r="E606" s="7"/>
      <c r="F606" s="7"/>
    </row>
    <row r="607" spans="1:12" ht="15" x14ac:dyDescent="0.2">
      <c r="A607" s="137"/>
      <c r="B607" s="138"/>
      <c r="C607" s="7"/>
      <c r="D607" s="7"/>
      <c r="E607" s="7"/>
      <c r="F607" s="7"/>
    </row>
    <row r="608" spans="1:12" ht="15" x14ac:dyDescent="0.2">
      <c r="A608" s="137"/>
      <c r="B608" s="138"/>
    </row>
    <row r="609" spans="1:12" ht="15" x14ac:dyDescent="0.2">
      <c r="A609" s="161"/>
      <c r="B609" s="138"/>
    </row>
    <row r="612" spans="1:12" ht="22.5" x14ac:dyDescent="0.45">
      <c r="A612" s="125" t="s">
        <v>172</v>
      </c>
      <c r="B612" s="122"/>
      <c r="C612" s="122"/>
      <c r="D612" s="122"/>
      <c r="E612" s="122"/>
      <c r="F612" s="122"/>
      <c r="G612" s="123"/>
      <c r="H612" s="123"/>
      <c r="I612" s="77"/>
      <c r="J612" s="124"/>
      <c r="K612" s="124"/>
      <c r="L612" s="77">
        <v>23</v>
      </c>
    </row>
    <row r="613" spans="1:12" ht="22.5" x14ac:dyDescent="0.45">
      <c r="A613" s="125"/>
      <c r="B613" s="122"/>
      <c r="C613" s="122"/>
      <c r="D613" s="122"/>
      <c r="E613" s="122"/>
      <c r="F613" s="122"/>
      <c r="G613" s="123"/>
      <c r="H613" s="123"/>
      <c r="I613" s="77"/>
      <c r="J613" s="124"/>
      <c r="K613" s="124"/>
      <c r="L613" s="77"/>
    </row>
    <row r="614" spans="1:12" ht="22.5" x14ac:dyDescent="0.45">
      <c r="A614" s="125"/>
      <c r="B614" s="143" t="s">
        <v>151</v>
      </c>
      <c r="C614" s="122">
        <f>Urtabelle!H115</f>
        <v>0</v>
      </c>
      <c r="D614" s="122"/>
      <c r="E614" s="122"/>
      <c r="F614" s="122"/>
      <c r="G614" s="123"/>
      <c r="H614" s="123"/>
      <c r="I614" s="77"/>
      <c r="J614" s="124"/>
      <c r="K614" s="124"/>
      <c r="L614" s="77"/>
    </row>
    <row r="615" spans="1:12" ht="22.5" x14ac:dyDescent="0.45">
      <c r="A615" s="127"/>
      <c r="B615" s="122"/>
      <c r="C615" s="122"/>
      <c r="D615" s="122"/>
      <c r="E615" s="122"/>
      <c r="F615" s="122"/>
      <c r="G615" s="123"/>
      <c r="H615" s="123"/>
      <c r="I615" s="77"/>
      <c r="J615" s="124"/>
      <c r="K615" s="124"/>
      <c r="L615" s="77"/>
    </row>
    <row r="616" spans="1:12" ht="22.5" x14ac:dyDescent="0.45">
      <c r="A616" s="127"/>
      <c r="B616" s="122"/>
      <c r="C616" s="122"/>
      <c r="D616" s="122"/>
      <c r="E616" s="122"/>
      <c r="F616" s="122"/>
      <c r="G616" s="123"/>
      <c r="H616" s="123"/>
      <c r="I616" s="77"/>
      <c r="J616" s="124"/>
      <c r="K616" s="124"/>
      <c r="L616" s="77"/>
    </row>
    <row r="617" spans="1:12" x14ac:dyDescent="0.2">
      <c r="A617" s="4"/>
      <c r="B617" s="7"/>
      <c r="C617" s="130" t="s">
        <v>5</v>
      </c>
      <c r="D617" s="144"/>
      <c r="E617" s="145" t="s">
        <v>65</v>
      </c>
      <c r="F617" s="146"/>
      <c r="G617" s="144"/>
      <c r="H617" s="145" t="s">
        <v>157</v>
      </c>
      <c r="I617" s="146"/>
      <c r="J617" s="147" t="s">
        <v>158</v>
      </c>
      <c r="K617" s="146"/>
      <c r="L617" s="130" t="s">
        <v>1</v>
      </c>
    </row>
    <row r="618" spans="1:12" x14ac:dyDescent="0.2">
      <c r="A618" s="4"/>
      <c r="B618" s="130" t="s">
        <v>153</v>
      </c>
      <c r="C618" s="148" t="s">
        <v>11</v>
      </c>
      <c r="D618" s="149"/>
      <c r="E618" s="150"/>
      <c r="F618" s="151"/>
      <c r="G618" s="149"/>
      <c r="H618" s="150"/>
      <c r="I618" s="151"/>
      <c r="J618" s="152"/>
      <c r="K618" s="151"/>
      <c r="L618" s="148" t="s">
        <v>7</v>
      </c>
    </row>
    <row r="619" spans="1:12" x14ac:dyDescent="0.2">
      <c r="A619" s="4"/>
      <c r="B619" s="132"/>
      <c r="C619" s="132"/>
      <c r="D619" s="153" t="s">
        <v>159</v>
      </c>
      <c r="E619" s="154" t="s">
        <v>160</v>
      </c>
      <c r="F619" s="155" t="s">
        <v>161</v>
      </c>
      <c r="G619" s="153" t="s">
        <v>159</v>
      </c>
      <c r="H619" s="154" t="s">
        <v>160</v>
      </c>
      <c r="I619" s="155" t="s">
        <v>161</v>
      </c>
      <c r="J619" s="153" t="s">
        <v>159</v>
      </c>
      <c r="K619" s="156" t="s">
        <v>160</v>
      </c>
      <c r="L619" s="132"/>
    </row>
    <row r="620" spans="1:12" ht="18" customHeight="1" x14ac:dyDescent="0.2">
      <c r="A620" s="23" t="s">
        <v>14</v>
      </c>
      <c r="B620" s="133">
        <f>Urtabelle!B115</f>
        <v>0</v>
      </c>
      <c r="C620" s="17"/>
      <c r="D620" s="17"/>
      <c r="E620" s="17"/>
      <c r="F620" s="17"/>
      <c r="G620" s="19"/>
      <c r="H620" s="19"/>
      <c r="I620" s="157"/>
      <c r="J620" s="21"/>
      <c r="K620" s="158"/>
      <c r="L620" s="17"/>
    </row>
    <row r="621" spans="1:12" ht="18" customHeight="1" x14ac:dyDescent="0.2">
      <c r="A621" s="23" t="s">
        <v>15</v>
      </c>
      <c r="B621" s="133">
        <f>Urtabelle!B116</f>
        <v>0</v>
      </c>
      <c r="C621" s="17"/>
      <c r="D621" s="17"/>
      <c r="E621" s="17"/>
      <c r="F621" s="17"/>
      <c r="G621" s="19"/>
      <c r="H621" s="19"/>
      <c r="I621" s="157"/>
      <c r="J621" s="21"/>
      <c r="K621" s="158"/>
      <c r="L621" s="17"/>
    </row>
    <row r="622" spans="1:12" ht="18" customHeight="1" x14ac:dyDescent="0.2">
      <c r="A622" s="23" t="s">
        <v>16</v>
      </c>
      <c r="B622" s="133">
        <f>Urtabelle!B117</f>
        <v>0</v>
      </c>
      <c r="C622" s="17"/>
      <c r="D622" s="17"/>
      <c r="E622" s="17"/>
      <c r="F622" s="17"/>
      <c r="G622" s="19"/>
      <c r="H622" s="19"/>
      <c r="I622" s="157"/>
      <c r="J622" s="21"/>
      <c r="K622" s="158"/>
      <c r="L622" s="17"/>
    </row>
    <row r="623" spans="1:12" ht="18" customHeight="1" x14ac:dyDescent="0.2">
      <c r="A623" s="22" t="s">
        <v>17</v>
      </c>
      <c r="B623" s="133">
        <f>Urtabelle!B118</f>
        <v>0</v>
      </c>
      <c r="C623" s="17"/>
      <c r="D623" s="17"/>
      <c r="E623" s="17"/>
      <c r="F623" s="17"/>
      <c r="G623" s="19"/>
      <c r="H623" s="19"/>
      <c r="I623" s="157"/>
      <c r="J623" s="21"/>
      <c r="K623" s="158"/>
      <c r="L623" s="17"/>
    </row>
    <row r="624" spans="1:12" ht="18" customHeight="1" x14ac:dyDescent="0.2">
      <c r="A624" s="22" t="s">
        <v>18</v>
      </c>
      <c r="B624" s="133">
        <f>Urtabelle!B119</f>
        <v>0</v>
      </c>
      <c r="C624" s="17"/>
      <c r="D624" s="17"/>
      <c r="E624" s="17"/>
      <c r="F624" s="17"/>
      <c r="G624" s="19"/>
      <c r="H624" s="19"/>
      <c r="I624" s="159"/>
      <c r="J624" s="21"/>
      <c r="K624" s="160"/>
      <c r="L624" s="17"/>
    </row>
    <row r="625" spans="1:12" ht="15" x14ac:dyDescent="0.2">
      <c r="A625" s="137"/>
      <c r="B625" s="138"/>
      <c r="C625" s="134"/>
      <c r="D625" s="134"/>
      <c r="E625" s="134"/>
      <c r="F625" s="134"/>
      <c r="G625" s="135"/>
      <c r="H625" s="135"/>
      <c r="I625" s="134"/>
      <c r="J625" s="136"/>
      <c r="K625" s="136"/>
      <c r="L625" s="134"/>
    </row>
    <row r="626" spans="1:12" ht="15" x14ac:dyDescent="0.2">
      <c r="A626" s="137"/>
      <c r="B626" s="138"/>
      <c r="C626" s="134"/>
      <c r="D626" s="134"/>
      <c r="E626" s="134"/>
      <c r="F626" s="134"/>
      <c r="G626" s="135"/>
      <c r="H626" s="135"/>
      <c r="I626" s="134"/>
      <c r="J626" s="136"/>
      <c r="K626" s="136"/>
      <c r="L626" s="134"/>
    </row>
    <row r="627" spans="1:12" ht="15" x14ac:dyDescent="0.2">
      <c r="A627" s="137"/>
      <c r="B627" s="138"/>
      <c r="C627" s="134"/>
      <c r="D627" s="134"/>
      <c r="E627" s="134"/>
      <c r="F627" s="134"/>
      <c r="G627" s="135"/>
      <c r="H627" s="135"/>
      <c r="I627" s="134"/>
      <c r="J627" s="136"/>
      <c r="K627" s="136"/>
      <c r="L627" s="134"/>
    </row>
    <row r="628" spans="1:12" ht="15" x14ac:dyDescent="0.2">
      <c r="A628" s="137"/>
      <c r="B628" s="138"/>
      <c r="C628" s="134"/>
      <c r="D628" s="134"/>
      <c r="E628" s="134"/>
      <c r="F628" s="134"/>
      <c r="G628" s="135"/>
      <c r="H628" s="135"/>
      <c r="I628" s="134"/>
      <c r="J628" s="136"/>
      <c r="K628" s="136"/>
      <c r="L628" s="134"/>
    </row>
    <row r="629" spans="1:12" ht="15" x14ac:dyDescent="0.2">
      <c r="A629" s="137"/>
      <c r="B629" s="138"/>
      <c r="C629" s="134"/>
      <c r="D629" s="134"/>
      <c r="E629" s="134"/>
      <c r="F629" s="134"/>
      <c r="G629" s="135"/>
      <c r="H629" s="135"/>
      <c r="I629" s="134"/>
      <c r="J629" s="136"/>
      <c r="K629" s="136"/>
      <c r="L629" s="134"/>
    </row>
    <row r="630" spans="1:12" ht="15" x14ac:dyDescent="0.2">
      <c r="A630" s="137"/>
      <c r="B630" s="138"/>
      <c r="C630" s="134"/>
      <c r="D630" s="134"/>
      <c r="E630" s="134"/>
      <c r="F630" s="134"/>
      <c r="G630" s="135"/>
      <c r="H630" s="135"/>
      <c r="I630" s="134"/>
      <c r="J630" s="136"/>
      <c r="K630" s="136"/>
      <c r="L630" s="134"/>
    </row>
    <row r="631" spans="1:12" ht="15" x14ac:dyDescent="0.2">
      <c r="A631" s="137"/>
      <c r="B631" s="138"/>
      <c r="C631" s="134"/>
      <c r="D631" s="134"/>
      <c r="E631" s="134"/>
      <c r="F631" s="134"/>
      <c r="G631" s="135"/>
      <c r="H631" s="135"/>
      <c r="I631" s="134"/>
      <c r="J631" s="136"/>
      <c r="K631" s="136"/>
      <c r="L631" s="134"/>
    </row>
    <row r="632" spans="1:12" ht="15" x14ac:dyDescent="0.2">
      <c r="A632" s="137"/>
      <c r="B632" s="138"/>
    </row>
    <row r="633" spans="1:12" ht="15" x14ac:dyDescent="0.2">
      <c r="A633" s="137"/>
      <c r="B633" s="138"/>
    </row>
    <row r="634" spans="1:12" ht="15" x14ac:dyDescent="0.2">
      <c r="A634" s="137"/>
      <c r="B634" s="138"/>
      <c r="C634" s="7"/>
      <c r="D634" s="7"/>
      <c r="E634" s="7"/>
      <c r="F634" s="7"/>
    </row>
    <row r="635" spans="1:12" ht="15" x14ac:dyDescent="0.2">
      <c r="A635" s="137"/>
      <c r="B635" s="138"/>
      <c r="C635" s="7"/>
      <c r="D635" s="7"/>
      <c r="E635" s="7"/>
      <c r="F635" s="7"/>
    </row>
    <row r="636" spans="1:12" ht="15" x14ac:dyDescent="0.2">
      <c r="A636" s="137"/>
      <c r="B636" s="138"/>
    </row>
    <row r="637" spans="1:12" ht="15" x14ac:dyDescent="0.2">
      <c r="A637" s="161"/>
      <c r="B637" s="138"/>
    </row>
    <row r="640" spans="1:12" ht="22.5" x14ac:dyDescent="0.45">
      <c r="A640" s="125" t="s">
        <v>172</v>
      </c>
      <c r="B640" s="122"/>
      <c r="C640" s="122"/>
      <c r="D640" s="122"/>
      <c r="E640" s="122"/>
      <c r="F640" s="122"/>
      <c r="G640" s="123"/>
      <c r="H640" s="123"/>
      <c r="I640" s="77"/>
      <c r="J640" s="124"/>
      <c r="K640" s="124"/>
      <c r="L640" s="77">
        <v>24</v>
      </c>
    </row>
    <row r="641" spans="1:12" ht="22.5" x14ac:dyDescent="0.45">
      <c r="A641" s="125"/>
      <c r="B641" s="122"/>
      <c r="C641" s="122"/>
      <c r="D641" s="122"/>
      <c r="E641" s="122"/>
      <c r="F641" s="122"/>
      <c r="G641" s="123"/>
      <c r="H641" s="123"/>
      <c r="I641" s="77"/>
      <c r="J641" s="124"/>
      <c r="K641" s="124"/>
      <c r="L641" s="77"/>
    </row>
    <row r="642" spans="1:12" ht="22.5" x14ac:dyDescent="0.45">
      <c r="A642" s="125"/>
      <c r="B642" s="143" t="s">
        <v>151</v>
      </c>
      <c r="C642" s="122">
        <f>Urtabelle!H120</f>
        <v>0</v>
      </c>
      <c r="D642" s="122"/>
      <c r="E642" s="122"/>
      <c r="F642" s="122"/>
      <c r="G642" s="123"/>
      <c r="H642" s="123"/>
      <c r="I642" s="77"/>
      <c r="J642" s="124"/>
      <c r="K642" s="124"/>
      <c r="L642" s="77"/>
    </row>
    <row r="643" spans="1:12" ht="22.5" x14ac:dyDescent="0.45">
      <c r="A643" s="127"/>
      <c r="B643" s="122"/>
      <c r="C643" s="122"/>
      <c r="D643" s="122"/>
      <c r="E643" s="122"/>
      <c r="F643" s="122"/>
      <c r="G643" s="123"/>
      <c r="H643" s="123"/>
      <c r="I643" s="77"/>
      <c r="J643" s="124"/>
      <c r="K643" s="124"/>
      <c r="L643" s="77"/>
    </row>
    <row r="644" spans="1:12" ht="22.5" x14ac:dyDescent="0.45">
      <c r="A644" s="127"/>
      <c r="B644" s="122"/>
      <c r="C644" s="122"/>
      <c r="D644" s="122"/>
      <c r="E644" s="122"/>
      <c r="F644" s="122"/>
      <c r="G644" s="123"/>
      <c r="H644" s="123"/>
      <c r="I644" s="77"/>
      <c r="J644" s="124"/>
      <c r="K644" s="124"/>
      <c r="L644" s="77"/>
    </row>
    <row r="645" spans="1:12" x14ac:dyDescent="0.2">
      <c r="A645" s="4"/>
      <c r="B645" s="7"/>
      <c r="C645" s="130" t="s">
        <v>5</v>
      </c>
      <c r="D645" s="144"/>
      <c r="E645" s="145" t="s">
        <v>65</v>
      </c>
      <c r="F645" s="146"/>
      <c r="G645" s="144"/>
      <c r="H645" s="145" t="s">
        <v>157</v>
      </c>
      <c r="I645" s="146"/>
      <c r="J645" s="147" t="s">
        <v>158</v>
      </c>
      <c r="K645" s="146"/>
      <c r="L645" s="130" t="s">
        <v>1</v>
      </c>
    </row>
    <row r="646" spans="1:12" x14ac:dyDescent="0.2">
      <c r="A646" s="4"/>
      <c r="B646" s="130" t="s">
        <v>153</v>
      </c>
      <c r="C646" s="148" t="s">
        <v>11</v>
      </c>
      <c r="D646" s="149"/>
      <c r="E646" s="150"/>
      <c r="F646" s="151"/>
      <c r="G646" s="149"/>
      <c r="H646" s="150"/>
      <c r="I646" s="151"/>
      <c r="J646" s="152"/>
      <c r="K646" s="151"/>
      <c r="L646" s="148" t="s">
        <v>7</v>
      </c>
    </row>
    <row r="647" spans="1:12" x14ac:dyDescent="0.2">
      <c r="A647" s="4"/>
      <c r="B647" s="132"/>
      <c r="C647" s="132"/>
      <c r="D647" s="153" t="s">
        <v>159</v>
      </c>
      <c r="E647" s="154" t="s">
        <v>160</v>
      </c>
      <c r="F647" s="155" t="s">
        <v>161</v>
      </c>
      <c r="G647" s="153" t="s">
        <v>159</v>
      </c>
      <c r="H647" s="154" t="s">
        <v>160</v>
      </c>
      <c r="I647" s="155" t="s">
        <v>161</v>
      </c>
      <c r="J647" s="153" t="s">
        <v>159</v>
      </c>
      <c r="K647" s="156" t="s">
        <v>160</v>
      </c>
      <c r="L647" s="132"/>
    </row>
    <row r="648" spans="1:12" ht="18" customHeight="1" x14ac:dyDescent="0.2">
      <c r="A648" s="23" t="s">
        <v>14</v>
      </c>
      <c r="B648" s="133">
        <f>Urtabelle!B120</f>
        <v>0</v>
      </c>
      <c r="C648" s="17"/>
      <c r="D648" s="17"/>
      <c r="E648" s="17"/>
      <c r="F648" s="17"/>
      <c r="G648" s="19"/>
      <c r="H648" s="19"/>
      <c r="I648" s="157"/>
      <c r="J648" s="21"/>
      <c r="K648" s="158"/>
      <c r="L648" s="17"/>
    </row>
    <row r="649" spans="1:12" ht="18" customHeight="1" x14ac:dyDescent="0.2">
      <c r="A649" s="23" t="s">
        <v>15</v>
      </c>
      <c r="B649" s="133">
        <f>Urtabelle!B121</f>
        <v>0</v>
      </c>
      <c r="C649" s="17"/>
      <c r="D649" s="17"/>
      <c r="E649" s="17"/>
      <c r="F649" s="17"/>
      <c r="G649" s="19"/>
      <c r="H649" s="19"/>
      <c r="I649" s="157"/>
      <c r="J649" s="21"/>
      <c r="K649" s="158"/>
      <c r="L649" s="17"/>
    </row>
    <row r="650" spans="1:12" ht="18" customHeight="1" x14ac:dyDescent="0.2">
      <c r="A650" s="23" t="s">
        <v>16</v>
      </c>
      <c r="B650" s="133">
        <f>Urtabelle!B122</f>
        <v>0</v>
      </c>
      <c r="C650" s="17"/>
      <c r="D650" s="17"/>
      <c r="E650" s="17"/>
      <c r="F650" s="17"/>
      <c r="G650" s="19"/>
      <c r="H650" s="19"/>
      <c r="I650" s="157"/>
      <c r="J650" s="21"/>
      <c r="K650" s="158"/>
      <c r="L650" s="17"/>
    </row>
    <row r="651" spans="1:12" ht="18" customHeight="1" x14ac:dyDescent="0.2">
      <c r="A651" s="22" t="s">
        <v>17</v>
      </c>
      <c r="B651" s="133">
        <f>Urtabelle!B123</f>
        <v>0</v>
      </c>
      <c r="C651" s="17"/>
      <c r="D651" s="17"/>
      <c r="E651" s="17"/>
      <c r="F651" s="17"/>
      <c r="G651" s="19"/>
      <c r="H651" s="19"/>
      <c r="I651" s="157"/>
      <c r="J651" s="21"/>
      <c r="K651" s="158"/>
      <c r="L651" s="17"/>
    </row>
    <row r="652" spans="1:12" ht="18" customHeight="1" x14ac:dyDescent="0.2">
      <c r="A652" s="22" t="s">
        <v>18</v>
      </c>
      <c r="B652" s="133">
        <f>Urtabelle!B124</f>
        <v>0</v>
      </c>
      <c r="C652" s="17"/>
      <c r="D652" s="17"/>
      <c r="E652" s="17"/>
      <c r="F652" s="17"/>
      <c r="G652" s="19"/>
      <c r="H652" s="19"/>
      <c r="I652" s="159"/>
      <c r="J652" s="21"/>
      <c r="K652" s="160"/>
      <c r="L652" s="17"/>
    </row>
    <row r="653" spans="1:12" ht="15" x14ac:dyDescent="0.2">
      <c r="A653" s="137"/>
      <c r="B653" s="138"/>
      <c r="C653" s="134"/>
      <c r="D653" s="134"/>
      <c r="E653" s="134"/>
      <c r="F653" s="134"/>
      <c r="G653" s="135"/>
      <c r="H653" s="135"/>
      <c r="I653" s="134"/>
      <c r="J653" s="136"/>
      <c r="K653" s="136"/>
      <c r="L653" s="134"/>
    </row>
    <row r="654" spans="1:12" ht="15" x14ac:dyDescent="0.2">
      <c r="A654" s="137"/>
      <c r="B654" s="138"/>
      <c r="C654" s="134"/>
      <c r="D654" s="134"/>
      <c r="E654" s="134"/>
      <c r="F654" s="134"/>
      <c r="G654" s="135"/>
      <c r="H654" s="135"/>
      <c r="I654" s="134"/>
      <c r="J654" s="136"/>
      <c r="K654" s="136"/>
      <c r="L654" s="134"/>
    </row>
    <row r="655" spans="1:12" ht="15" x14ac:dyDescent="0.2">
      <c r="A655" s="137"/>
      <c r="B655" s="138"/>
      <c r="C655" s="134"/>
      <c r="D655" s="134"/>
      <c r="E655" s="134"/>
      <c r="F655" s="134"/>
      <c r="G655" s="135"/>
      <c r="H655" s="135"/>
      <c r="I655" s="134"/>
      <c r="J655" s="136"/>
      <c r="K655" s="136"/>
      <c r="L655" s="134"/>
    </row>
    <row r="656" spans="1:12" ht="15" x14ac:dyDescent="0.2">
      <c r="A656" s="137"/>
      <c r="B656" s="138"/>
      <c r="C656" s="134"/>
      <c r="D656" s="134"/>
      <c r="E656" s="134"/>
      <c r="F656" s="134"/>
      <c r="G656" s="135"/>
      <c r="H656" s="135"/>
      <c r="I656" s="134"/>
      <c r="J656" s="136"/>
      <c r="K656" s="136"/>
      <c r="L656" s="134"/>
    </row>
    <row r="657" spans="1:12" ht="15" x14ac:dyDescent="0.2">
      <c r="A657" s="137"/>
      <c r="B657" s="138"/>
      <c r="C657" s="134"/>
      <c r="D657" s="134"/>
      <c r="E657" s="134"/>
      <c r="F657" s="134"/>
      <c r="G657" s="135"/>
      <c r="H657" s="135"/>
      <c r="I657" s="134"/>
      <c r="J657" s="136"/>
      <c r="K657" s="136"/>
      <c r="L657" s="134"/>
    </row>
    <row r="658" spans="1:12" ht="15" x14ac:dyDescent="0.2">
      <c r="A658" s="137"/>
      <c r="B658" s="138"/>
      <c r="C658" s="134"/>
      <c r="D658" s="134"/>
      <c r="E658" s="134"/>
      <c r="F658" s="134"/>
      <c r="G658" s="135"/>
      <c r="H658" s="135"/>
      <c r="I658" s="134"/>
      <c r="J658" s="136"/>
      <c r="K658" s="136"/>
      <c r="L658" s="134"/>
    </row>
    <row r="659" spans="1:12" ht="15" x14ac:dyDescent="0.2">
      <c r="A659" s="137"/>
      <c r="B659" s="138"/>
      <c r="C659" s="134"/>
      <c r="D659" s="134"/>
      <c r="E659" s="134"/>
      <c r="F659" s="134"/>
      <c r="G659" s="135"/>
      <c r="H659" s="135"/>
      <c r="I659" s="134"/>
      <c r="J659" s="136"/>
      <c r="K659" s="136"/>
      <c r="L659" s="134"/>
    </row>
    <row r="660" spans="1:12" ht="15" x14ac:dyDescent="0.2">
      <c r="A660" s="137"/>
      <c r="B660" s="138"/>
    </row>
    <row r="661" spans="1:12" ht="15" x14ac:dyDescent="0.2">
      <c r="A661" s="137"/>
      <c r="B661" s="138"/>
    </row>
    <row r="662" spans="1:12" ht="15" x14ac:dyDescent="0.2">
      <c r="A662" s="137"/>
      <c r="B662" s="138"/>
      <c r="C662" s="7"/>
      <c r="D662" s="7"/>
      <c r="E662" s="7"/>
      <c r="F662" s="7"/>
    </row>
    <row r="663" spans="1:12" ht="15" x14ac:dyDescent="0.2">
      <c r="A663" s="137"/>
      <c r="B663" s="138"/>
      <c r="C663" s="7"/>
      <c r="D663" s="7"/>
      <c r="E663" s="7"/>
      <c r="F663" s="7"/>
    </row>
    <row r="664" spans="1:12" ht="15" x14ac:dyDescent="0.2">
      <c r="A664" s="137"/>
      <c r="B664" s="138"/>
    </row>
    <row r="665" spans="1:12" ht="15" x14ac:dyDescent="0.2">
      <c r="A665" s="161"/>
      <c r="B665" s="138"/>
    </row>
    <row r="668" spans="1:12" ht="22.5" x14ac:dyDescent="0.45">
      <c r="A668" s="125" t="s">
        <v>172</v>
      </c>
      <c r="B668" s="122"/>
      <c r="C668" s="122"/>
      <c r="D668" s="122"/>
      <c r="E668" s="122"/>
      <c r="F668" s="122"/>
      <c r="G668" s="123"/>
      <c r="H668" s="123"/>
      <c r="I668" s="77"/>
      <c r="J668" s="124"/>
      <c r="K668" s="124"/>
      <c r="L668" s="77">
        <v>25</v>
      </c>
    </row>
    <row r="669" spans="1:12" ht="22.5" x14ac:dyDescent="0.45">
      <c r="A669" s="125"/>
      <c r="B669" s="122"/>
      <c r="C669" s="122"/>
      <c r="D669" s="122"/>
      <c r="E669" s="122"/>
      <c r="F669" s="122"/>
      <c r="G669" s="123"/>
      <c r="H669" s="123"/>
      <c r="I669" s="77"/>
      <c r="J669" s="124"/>
      <c r="K669" s="124"/>
      <c r="L669" s="77"/>
    </row>
    <row r="670" spans="1:12" ht="22.5" x14ac:dyDescent="0.45">
      <c r="A670" s="125"/>
      <c r="B670" s="143" t="s">
        <v>151</v>
      </c>
      <c r="C670" s="122">
        <f>Urtabelle!H125</f>
        <v>0</v>
      </c>
      <c r="D670" s="122"/>
      <c r="E670" s="122"/>
      <c r="F670" s="122"/>
      <c r="G670" s="123"/>
      <c r="H670" s="123"/>
      <c r="I670" s="77"/>
      <c r="J670" s="124"/>
      <c r="K670" s="124"/>
      <c r="L670" s="77"/>
    </row>
    <row r="671" spans="1:12" ht="22.5" x14ac:dyDescent="0.45">
      <c r="A671" s="127"/>
      <c r="B671" s="122"/>
      <c r="C671" s="122"/>
      <c r="D671" s="122"/>
      <c r="E671" s="122"/>
      <c r="F671" s="122"/>
      <c r="G671" s="123"/>
      <c r="H671" s="123"/>
      <c r="I671" s="77"/>
      <c r="J671" s="124"/>
      <c r="K671" s="124"/>
      <c r="L671" s="77"/>
    </row>
    <row r="672" spans="1:12" ht="22.5" x14ac:dyDescent="0.45">
      <c r="A672" s="127"/>
      <c r="B672" s="122"/>
      <c r="C672" s="122"/>
      <c r="D672" s="122"/>
      <c r="E672" s="122"/>
      <c r="F672" s="122"/>
      <c r="G672" s="123"/>
      <c r="H672" s="123"/>
      <c r="I672" s="77"/>
      <c r="J672" s="124"/>
      <c r="K672" s="124"/>
      <c r="L672" s="77"/>
    </row>
    <row r="673" spans="1:12" x14ac:dyDescent="0.2">
      <c r="A673" s="4"/>
      <c r="B673" s="7"/>
      <c r="C673" s="130" t="s">
        <v>5</v>
      </c>
      <c r="D673" s="144"/>
      <c r="E673" s="145" t="s">
        <v>65</v>
      </c>
      <c r="F673" s="146"/>
      <c r="G673" s="144"/>
      <c r="H673" s="145" t="s">
        <v>157</v>
      </c>
      <c r="I673" s="146"/>
      <c r="J673" s="147" t="s">
        <v>158</v>
      </c>
      <c r="K673" s="146"/>
      <c r="L673" s="130" t="s">
        <v>1</v>
      </c>
    </row>
    <row r="674" spans="1:12" x14ac:dyDescent="0.2">
      <c r="A674" s="4"/>
      <c r="B674" s="130" t="s">
        <v>153</v>
      </c>
      <c r="C674" s="148" t="s">
        <v>11</v>
      </c>
      <c r="D674" s="149"/>
      <c r="E674" s="150"/>
      <c r="F674" s="151"/>
      <c r="G674" s="149"/>
      <c r="H674" s="150"/>
      <c r="I674" s="151"/>
      <c r="J674" s="152"/>
      <c r="K674" s="151"/>
      <c r="L674" s="148" t="s">
        <v>7</v>
      </c>
    </row>
    <row r="675" spans="1:12" x14ac:dyDescent="0.2">
      <c r="A675" s="4"/>
      <c r="B675" s="132"/>
      <c r="C675" s="132"/>
      <c r="D675" s="153" t="s">
        <v>159</v>
      </c>
      <c r="E675" s="154" t="s">
        <v>160</v>
      </c>
      <c r="F675" s="155" t="s">
        <v>161</v>
      </c>
      <c r="G675" s="153" t="s">
        <v>159</v>
      </c>
      <c r="H675" s="154" t="s">
        <v>160</v>
      </c>
      <c r="I675" s="155" t="s">
        <v>161</v>
      </c>
      <c r="J675" s="153" t="s">
        <v>159</v>
      </c>
      <c r="K675" s="156" t="s">
        <v>160</v>
      </c>
      <c r="L675" s="132"/>
    </row>
    <row r="676" spans="1:12" ht="18" customHeight="1" x14ac:dyDescent="0.2">
      <c r="A676" s="23" t="s">
        <v>14</v>
      </c>
      <c r="B676" s="133">
        <f>Urtabelle!B121</f>
        <v>0</v>
      </c>
      <c r="C676" s="17"/>
      <c r="D676" s="17"/>
      <c r="E676" s="17"/>
      <c r="F676" s="17"/>
      <c r="G676" s="19"/>
      <c r="H676" s="19"/>
      <c r="I676" s="157"/>
      <c r="J676" s="21"/>
      <c r="K676" s="158"/>
      <c r="L676" s="17"/>
    </row>
    <row r="677" spans="1:12" ht="18" customHeight="1" x14ac:dyDescent="0.2">
      <c r="A677" s="23" t="s">
        <v>15</v>
      </c>
      <c r="B677" s="133">
        <f>Urtabelle!B122</f>
        <v>0</v>
      </c>
      <c r="C677" s="17"/>
      <c r="D677" s="17"/>
      <c r="E677" s="17"/>
      <c r="F677" s="17"/>
      <c r="G677" s="19"/>
      <c r="H677" s="19"/>
      <c r="I677" s="157"/>
      <c r="J677" s="21"/>
      <c r="K677" s="158"/>
      <c r="L677" s="17"/>
    </row>
    <row r="678" spans="1:12" ht="18" customHeight="1" x14ac:dyDescent="0.2">
      <c r="A678" s="23" t="s">
        <v>16</v>
      </c>
      <c r="B678" s="133">
        <f>Urtabelle!B123</f>
        <v>0</v>
      </c>
      <c r="C678" s="17"/>
      <c r="D678" s="17"/>
      <c r="E678" s="17"/>
      <c r="F678" s="17"/>
      <c r="G678" s="19"/>
      <c r="H678" s="19"/>
      <c r="I678" s="157"/>
      <c r="J678" s="21"/>
      <c r="K678" s="158"/>
      <c r="L678" s="17"/>
    </row>
    <row r="679" spans="1:12" ht="18" customHeight="1" x14ac:dyDescent="0.2">
      <c r="A679" s="22" t="s">
        <v>17</v>
      </c>
      <c r="B679" s="133">
        <f>Urtabelle!B124</f>
        <v>0</v>
      </c>
      <c r="C679" s="17"/>
      <c r="D679" s="17"/>
      <c r="E679" s="17"/>
      <c r="F679" s="17"/>
      <c r="G679" s="19"/>
      <c r="H679" s="19"/>
      <c r="I679" s="157"/>
      <c r="J679" s="21"/>
      <c r="K679" s="158"/>
      <c r="L679" s="17"/>
    </row>
    <row r="680" spans="1:12" ht="18" customHeight="1" x14ac:dyDescent="0.2">
      <c r="A680" s="22" t="s">
        <v>18</v>
      </c>
      <c r="B680" s="133">
        <f>Urtabelle!B125</f>
        <v>0</v>
      </c>
      <c r="C680" s="17"/>
      <c r="D680" s="17"/>
      <c r="E680" s="17"/>
      <c r="F680" s="17"/>
      <c r="G680" s="19"/>
      <c r="H680" s="19"/>
      <c r="I680" s="159"/>
      <c r="J680" s="21"/>
      <c r="K680" s="160"/>
      <c r="L680" s="17"/>
    </row>
    <row r="681" spans="1:12" ht="15" x14ac:dyDescent="0.2">
      <c r="A681" s="137"/>
      <c r="B681" s="138"/>
      <c r="C681" s="134"/>
      <c r="D681" s="134"/>
      <c r="E681" s="134"/>
      <c r="F681" s="134"/>
      <c r="G681" s="135"/>
      <c r="H681" s="135"/>
      <c r="I681" s="134"/>
      <c r="J681" s="136"/>
      <c r="K681" s="136"/>
      <c r="L681" s="134"/>
    </row>
    <row r="682" spans="1:12" ht="15" x14ac:dyDescent="0.2">
      <c r="A682" s="137"/>
      <c r="B682" s="138"/>
      <c r="C682" s="134"/>
      <c r="D682" s="134"/>
      <c r="E682" s="134"/>
      <c r="F682" s="134"/>
      <c r="G682" s="135"/>
      <c r="H682" s="135"/>
      <c r="I682" s="134"/>
      <c r="J682" s="136"/>
      <c r="K682" s="136"/>
      <c r="L682" s="134"/>
    </row>
    <row r="683" spans="1:12" ht="15" x14ac:dyDescent="0.2">
      <c r="A683" s="137"/>
      <c r="B683" s="138"/>
      <c r="C683" s="134"/>
      <c r="D683" s="134"/>
      <c r="E683" s="134"/>
      <c r="F683" s="134"/>
      <c r="G683" s="135"/>
      <c r="H683" s="135"/>
      <c r="I683" s="134"/>
      <c r="J683" s="136"/>
      <c r="K683" s="136"/>
      <c r="L683" s="134"/>
    </row>
    <row r="684" spans="1:12" ht="15" x14ac:dyDescent="0.2">
      <c r="A684" s="137"/>
      <c r="B684" s="138"/>
      <c r="C684" s="134"/>
      <c r="D684" s="134"/>
      <c r="E684" s="134"/>
      <c r="F684" s="134"/>
      <c r="G684" s="135"/>
      <c r="H684" s="135"/>
      <c r="I684" s="134"/>
      <c r="J684" s="136"/>
      <c r="K684" s="136"/>
      <c r="L684" s="134"/>
    </row>
    <row r="685" spans="1:12" ht="15" x14ac:dyDescent="0.2">
      <c r="A685" s="137"/>
      <c r="B685" s="138"/>
      <c r="C685" s="134"/>
      <c r="D685" s="134"/>
      <c r="E685" s="134"/>
      <c r="F685" s="134"/>
      <c r="G685" s="135"/>
      <c r="H685" s="135"/>
      <c r="I685" s="134"/>
      <c r="J685" s="136"/>
      <c r="K685" s="136"/>
      <c r="L685" s="134"/>
    </row>
    <row r="686" spans="1:12" ht="15" x14ac:dyDescent="0.2">
      <c r="A686" s="137"/>
      <c r="B686" s="138"/>
      <c r="C686" s="134"/>
      <c r="D686" s="134"/>
      <c r="E686" s="134"/>
      <c r="F686" s="134"/>
      <c r="G686" s="135"/>
      <c r="H686" s="135"/>
      <c r="I686" s="134"/>
      <c r="J686" s="136"/>
      <c r="K686" s="136"/>
      <c r="L686" s="134"/>
    </row>
    <row r="687" spans="1:12" ht="15" x14ac:dyDescent="0.2">
      <c r="A687" s="137"/>
      <c r="B687" s="138"/>
      <c r="C687" s="134"/>
      <c r="D687" s="134"/>
      <c r="E687" s="134"/>
      <c r="F687" s="134"/>
      <c r="G687" s="135"/>
      <c r="H687" s="135"/>
      <c r="I687" s="134"/>
      <c r="J687" s="136"/>
      <c r="K687" s="136"/>
      <c r="L687" s="134"/>
    </row>
    <row r="688" spans="1:12" ht="15" x14ac:dyDescent="0.2">
      <c r="A688" s="137"/>
      <c r="B688" s="138"/>
    </row>
    <row r="689" spans="1:6" ht="15" x14ac:dyDescent="0.2">
      <c r="A689" s="137"/>
      <c r="B689" s="138"/>
    </row>
    <row r="690" spans="1:6" ht="15" x14ac:dyDescent="0.2">
      <c r="A690" s="137"/>
      <c r="B690" s="138"/>
      <c r="C690" s="7"/>
      <c r="D690" s="7"/>
      <c r="E690" s="7"/>
      <c r="F690" s="7"/>
    </row>
    <row r="691" spans="1:6" ht="15" x14ac:dyDescent="0.2">
      <c r="A691" s="137"/>
      <c r="B691" s="138"/>
      <c r="C691" s="7"/>
      <c r="D691" s="7"/>
      <c r="E691" s="7"/>
      <c r="F691" s="7"/>
    </row>
    <row r="692" spans="1:6" ht="15" x14ac:dyDescent="0.2">
      <c r="A692" s="137"/>
      <c r="B692" s="138"/>
    </row>
    <row r="693" spans="1:6" ht="15" x14ac:dyDescent="0.2">
      <c r="A693" s="161"/>
      <c r="B693" s="138"/>
    </row>
  </sheetData>
  <phoneticPr fontId="10" type="noConversion"/>
  <pageMargins left="0.48" right="0.49" top="0.96" bottom="0.984251969" header="0.4921259845" footer="0.4921259845"/>
  <pageSetup paperSize="9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M56"/>
  <sheetViews>
    <sheetView topLeftCell="A16" workbookViewId="0">
      <selection activeCell="A56" sqref="A56"/>
    </sheetView>
  </sheetViews>
  <sheetFormatPr baseColWidth="10" defaultRowHeight="12.75" x14ac:dyDescent="0.2"/>
  <cols>
    <col min="1" max="1" width="11.42578125" customWidth="1"/>
  </cols>
  <sheetData>
    <row r="1" spans="8:13" x14ac:dyDescent="0.2">
      <c r="H1" s="77"/>
      <c r="I1" s="77"/>
      <c r="J1" s="77"/>
      <c r="K1" s="77"/>
      <c r="L1" s="77"/>
      <c r="M1" s="77"/>
    </row>
    <row r="36" spans="1:9" ht="12.75" customHeight="1" x14ac:dyDescent="0.5">
      <c r="D36" s="94"/>
    </row>
    <row r="38" spans="1:9" ht="35.25" x14ac:dyDescent="0.5">
      <c r="A38" s="25"/>
      <c r="B38" s="25"/>
      <c r="C38" s="26"/>
      <c r="D38" s="142">
        <f>Vergleich!B13</f>
        <v>0</v>
      </c>
      <c r="E38" s="25"/>
      <c r="F38" s="25"/>
      <c r="G38" s="25"/>
      <c r="I38" s="96"/>
    </row>
    <row r="39" spans="1:9" ht="12" customHeight="1" x14ac:dyDescent="0.2">
      <c r="A39" s="25"/>
      <c r="B39" s="25"/>
      <c r="C39" s="26"/>
      <c r="D39" s="27"/>
      <c r="E39" s="25"/>
      <c r="F39" s="25"/>
      <c r="G39" s="25"/>
    </row>
    <row r="40" spans="1:9" s="101" customFormat="1" ht="12.95" customHeight="1" x14ac:dyDescent="0.25">
      <c r="A40" s="97"/>
      <c r="B40" s="98" t="s">
        <v>149</v>
      </c>
      <c r="C40" s="198">
        <f>Vergleich!C13</f>
        <v>0</v>
      </c>
      <c r="D40" s="200"/>
    </row>
    <row r="41" spans="1:9" s="101" customFormat="1" ht="12.95" customHeight="1" x14ac:dyDescent="0.2">
      <c r="A41" s="97"/>
      <c r="C41" s="198">
        <f>Vergleich!D13</f>
        <v>0</v>
      </c>
      <c r="D41" s="200"/>
    </row>
    <row r="42" spans="1:9" s="102" customFormat="1" ht="12.95" customHeight="1" x14ac:dyDescent="0.2">
      <c r="C42" s="198">
        <f>Vergleich!E13</f>
        <v>0</v>
      </c>
      <c r="D42" s="200"/>
    </row>
    <row r="43" spans="1:9" s="102" customFormat="1" ht="12.95" customHeight="1" x14ac:dyDescent="0.2">
      <c r="C43" s="198">
        <f>Vergleich!F13</f>
        <v>0</v>
      </c>
      <c r="D43" s="200"/>
    </row>
    <row r="44" spans="1:9" s="102" customFormat="1" ht="12.95" customHeight="1" x14ac:dyDescent="0.2">
      <c r="C44" s="198">
        <f>Vergleich!G13</f>
        <v>0</v>
      </c>
      <c r="D44" s="200"/>
    </row>
    <row r="45" spans="1:9" ht="18" x14ac:dyDescent="0.25">
      <c r="D45" s="5"/>
      <c r="E45" s="32"/>
      <c r="F45" s="98" t="s">
        <v>70</v>
      </c>
      <c r="G45" s="33">
        <f>Vergleich!H13</f>
        <v>0</v>
      </c>
    </row>
    <row r="52" spans="1:6" ht="15.75" x14ac:dyDescent="0.25">
      <c r="B52" s="32"/>
      <c r="F52" s="32"/>
    </row>
    <row r="53" spans="1:6" x14ac:dyDescent="0.2">
      <c r="B53" s="34"/>
      <c r="C53" s="35"/>
      <c r="D53" s="34"/>
      <c r="F53" s="34"/>
    </row>
    <row r="54" spans="1:6" ht="15.75" x14ac:dyDescent="0.25">
      <c r="B54" s="32"/>
      <c r="F54" s="32"/>
    </row>
    <row r="55" spans="1:6" x14ac:dyDescent="0.2">
      <c r="B55" s="34"/>
      <c r="F55" s="34"/>
    </row>
    <row r="56" spans="1:6" x14ac:dyDescent="0.2">
      <c r="A56" s="177"/>
      <c r="D56" s="34"/>
    </row>
  </sheetData>
  <mergeCells count="5">
    <mergeCell ref="C44:D44"/>
    <mergeCell ref="C40:D40"/>
    <mergeCell ref="C41:D41"/>
    <mergeCell ref="C42:D42"/>
    <mergeCell ref="C43:D43"/>
  </mergeCells>
  <phoneticPr fontId="10" type="noConversion"/>
  <pageMargins left="0.78740157499999996" right="0.78740157499999996" top="0.67" bottom="0.52" header="0.4921259845" footer="0.4921259845"/>
  <pageSetup paperSize="9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/>
  </sheetViews>
  <sheetFormatPr baseColWidth="10" defaultRowHeight="12.75" x14ac:dyDescent="0.2"/>
  <cols>
    <col min="1" max="1" width="5" customWidth="1"/>
    <col min="2" max="2" width="61.140625" customWidth="1"/>
    <col min="3" max="3" width="2.85546875" customWidth="1"/>
    <col min="12" max="12" width="9.42578125" customWidth="1"/>
  </cols>
  <sheetData>
    <row r="1" spans="1:12" ht="24" x14ac:dyDescent="0.45">
      <c r="A1" s="121" t="s">
        <v>176</v>
      </c>
      <c r="B1" s="122"/>
      <c r="C1" s="122"/>
      <c r="D1" s="122"/>
      <c r="E1" s="122"/>
      <c r="F1" s="122"/>
      <c r="G1" s="123"/>
      <c r="H1" s="123"/>
      <c r="I1" s="77"/>
      <c r="J1" s="124"/>
      <c r="K1" s="124"/>
      <c r="L1" s="77"/>
    </row>
    <row r="2" spans="1:12" ht="22.5" x14ac:dyDescent="0.45">
      <c r="A2" s="125"/>
      <c r="B2" s="122"/>
      <c r="C2" s="122"/>
      <c r="D2" s="122"/>
      <c r="E2" s="122"/>
      <c r="F2" s="122"/>
      <c r="G2" s="123"/>
      <c r="H2" s="123"/>
      <c r="I2" s="77"/>
      <c r="J2" s="124"/>
      <c r="K2" s="124"/>
      <c r="L2" s="77"/>
    </row>
    <row r="3" spans="1:12" ht="22.5" x14ac:dyDescent="0.45">
      <c r="A3" s="125"/>
      <c r="B3" s="126" t="s">
        <v>151</v>
      </c>
      <c r="C3" s="126"/>
      <c r="D3" s="126"/>
      <c r="E3" s="179" t="s">
        <v>152</v>
      </c>
      <c r="F3" s="122"/>
      <c r="G3" s="123"/>
      <c r="H3" s="123"/>
      <c r="I3" s="77"/>
      <c r="J3" s="124"/>
      <c r="K3" s="124"/>
      <c r="L3" s="77"/>
    </row>
    <row r="4" spans="1:12" ht="22.5" x14ac:dyDescent="0.45">
      <c r="A4" s="127"/>
      <c r="B4" s="122"/>
      <c r="C4" s="122"/>
      <c r="D4" s="122"/>
      <c r="E4" s="122"/>
      <c r="F4" s="122"/>
      <c r="G4" s="123"/>
      <c r="H4" s="123"/>
      <c r="I4" s="77"/>
      <c r="J4" s="124"/>
      <c r="K4" s="124"/>
      <c r="L4" s="77"/>
    </row>
    <row r="5" spans="1:12" ht="22.5" x14ac:dyDescent="0.45">
      <c r="A5" s="127"/>
      <c r="B5" s="122"/>
      <c r="C5" s="122"/>
      <c r="D5" s="122"/>
      <c r="E5" s="122"/>
      <c r="F5" s="122"/>
      <c r="G5" s="123"/>
      <c r="H5" s="123"/>
      <c r="I5" s="77"/>
      <c r="J5" s="124"/>
      <c r="K5" s="124"/>
      <c r="L5" s="77"/>
    </row>
    <row r="6" spans="1:12" x14ac:dyDescent="0.2">
      <c r="A6" s="4"/>
      <c r="B6" s="7"/>
      <c r="C6" s="7"/>
      <c r="D6" s="128"/>
      <c r="E6" s="128"/>
      <c r="F6" s="7"/>
      <c r="G6" s="128"/>
      <c r="H6" s="128"/>
      <c r="I6" s="7"/>
      <c r="J6" s="129"/>
      <c r="K6" s="7"/>
      <c r="L6" s="7"/>
    </row>
    <row r="7" spans="1:12" x14ac:dyDescent="0.2">
      <c r="A7" s="4"/>
      <c r="B7" s="130" t="s">
        <v>171</v>
      </c>
      <c r="C7" s="7"/>
      <c r="D7" s="180" t="s">
        <v>154</v>
      </c>
      <c r="E7" s="7"/>
      <c r="F7" s="7"/>
      <c r="G7" s="7"/>
      <c r="H7" s="7"/>
      <c r="I7" s="7"/>
      <c r="J7" s="131"/>
      <c r="K7" s="7"/>
      <c r="L7" s="7"/>
    </row>
    <row r="8" spans="1:12" x14ac:dyDescent="0.2">
      <c r="A8" s="4"/>
      <c r="B8" s="132"/>
      <c r="C8" s="7"/>
      <c r="D8" s="181" t="s">
        <v>155</v>
      </c>
      <c r="E8" s="7"/>
      <c r="F8" s="7"/>
      <c r="G8" s="131"/>
      <c r="H8" s="7"/>
      <c r="I8" s="7"/>
      <c r="J8" s="131"/>
      <c r="K8" s="7"/>
      <c r="L8" s="7"/>
    </row>
    <row r="9" spans="1:12" ht="21.95" customHeight="1" x14ac:dyDescent="0.2">
      <c r="A9" s="23" t="s">
        <v>14</v>
      </c>
      <c r="B9" s="133"/>
      <c r="C9" s="134"/>
      <c r="D9" s="134"/>
      <c r="E9" s="134"/>
      <c r="F9" s="134"/>
      <c r="G9" s="135"/>
      <c r="H9" s="135"/>
      <c r="I9" s="134"/>
      <c r="J9" s="136"/>
      <c r="K9" s="136"/>
      <c r="L9" s="134"/>
    </row>
    <row r="10" spans="1:12" ht="21.95" customHeight="1" x14ac:dyDescent="0.2">
      <c r="A10" s="23" t="s">
        <v>15</v>
      </c>
      <c r="B10" s="133"/>
      <c r="C10" s="134"/>
      <c r="D10" s="134"/>
      <c r="E10" s="134"/>
      <c r="F10" s="134"/>
      <c r="G10" s="135"/>
      <c r="H10" s="135"/>
      <c r="I10" s="134"/>
      <c r="J10" s="136"/>
      <c r="K10" s="136"/>
      <c r="L10" s="134"/>
    </row>
    <row r="11" spans="1:12" ht="21.95" customHeight="1" x14ac:dyDescent="0.2">
      <c r="A11" s="23" t="s">
        <v>16</v>
      </c>
      <c r="B11" s="133"/>
      <c r="C11" s="134"/>
      <c r="D11" s="134"/>
      <c r="E11" s="134"/>
      <c r="F11" s="134"/>
      <c r="G11" s="135"/>
      <c r="H11" s="135"/>
      <c r="I11" s="134"/>
      <c r="J11" s="136"/>
      <c r="K11" s="136"/>
      <c r="L11" s="134"/>
    </row>
    <row r="12" spans="1:12" ht="21.95" customHeight="1" x14ac:dyDescent="0.2">
      <c r="A12" s="22" t="s">
        <v>17</v>
      </c>
      <c r="B12" s="133"/>
      <c r="C12" s="134"/>
      <c r="D12" s="134"/>
      <c r="E12" s="134"/>
      <c r="F12" s="134"/>
      <c r="G12" s="135"/>
      <c r="H12" s="135"/>
      <c r="I12" s="134"/>
      <c r="J12" s="136"/>
      <c r="K12" s="136"/>
      <c r="L12" s="134"/>
    </row>
    <row r="13" spans="1:12" ht="21.95" customHeight="1" x14ac:dyDescent="0.2">
      <c r="A13" s="22" t="s">
        <v>18</v>
      </c>
      <c r="B13" s="133"/>
      <c r="C13" s="134"/>
      <c r="D13" s="134"/>
      <c r="E13" s="134"/>
      <c r="F13" s="134"/>
      <c r="G13" s="135"/>
      <c r="H13" s="135"/>
      <c r="I13" s="134"/>
      <c r="J13" s="136"/>
      <c r="K13" s="136"/>
      <c r="L13" s="134"/>
    </row>
    <row r="14" spans="1:12" ht="15" x14ac:dyDescent="0.2">
      <c r="A14" s="137"/>
      <c r="B14" s="138"/>
      <c r="C14" s="134"/>
      <c r="D14" s="134"/>
      <c r="E14" s="134"/>
      <c r="F14" s="134"/>
      <c r="G14" s="135"/>
      <c r="H14" s="135"/>
      <c r="I14" s="134"/>
      <c r="J14" s="136"/>
      <c r="K14" s="136"/>
      <c r="L14" s="134"/>
    </row>
    <row r="15" spans="1:12" ht="22.5" customHeight="1" x14ac:dyDescent="0.2">
      <c r="A15" s="137"/>
      <c r="B15" s="155" t="s">
        <v>170</v>
      </c>
      <c r="C15" s="134"/>
      <c r="D15" s="134"/>
      <c r="E15" s="134"/>
      <c r="F15" s="134"/>
      <c r="G15" s="135"/>
      <c r="H15" s="135"/>
      <c r="I15" s="134"/>
      <c r="J15" s="136"/>
      <c r="K15" s="136"/>
      <c r="L15" s="134"/>
    </row>
    <row r="16" spans="1:12" ht="22.5" customHeight="1" x14ac:dyDescent="0.2">
      <c r="A16" s="22" t="s">
        <v>14</v>
      </c>
      <c r="B16" s="133"/>
      <c r="C16" s="134"/>
      <c r="D16" s="134"/>
      <c r="E16" s="134"/>
      <c r="F16" s="134"/>
      <c r="G16" s="135"/>
      <c r="H16" s="135"/>
      <c r="I16" s="134"/>
      <c r="J16" s="136"/>
      <c r="K16" s="136"/>
      <c r="L16" s="134"/>
    </row>
    <row r="17" spans="1:12" ht="22.5" customHeight="1" x14ac:dyDescent="0.2">
      <c r="A17" s="22" t="s">
        <v>15</v>
      </c>
      <c r="B17" s="133"/>
      <c r="C17" s="134"/>
      <c r="D17" s="134"/>
      <c r="E17" s="134"/>
      <c r="F17" s="134"/>
      <c r="G17" s="135"/>
      <c r="H17" s="135"/>
      <c r="I17" s="134"/>
      <c r="J17" s="136"/>
      <c r="K17" s="136"/>
      <c r="L17" s="134"/>
    </row>
    <row r="18" spans="1:12" ht="22.5" customHeight="1" x14ac:dyDescent="0.2">
      <c r="A18" s="22" t="s">
        <v>16</v>
      </c>
      <c r="B18" s="133"/>
      <c r="C18" s="134"/>
      <c r="D18" s="134"/>
      <c r="E18" s="134"/>
      <c r="F18" s="134"/>
      <c r="G18" s="135"/>
      <c r="H18" s="135"/>
      <c r="I18" s="134"/>
      <c r="J18" s="136"/>
      <c r="K18" s="136"/>
      <c r="L18" s="134"/>
    </row>
    <row r="19" spans="1:12" ht="22.5" customHeight="1" x14ac:dyDescent="0.2">
      <c r="A19" s="22" t="s">
        <v>17</v>
      </c>
      <c r="B19" s="133"/>
      <c r="C19" s="134"/>
      <c r="D19" s="134"/>
      <c r="E19" s="134"/>
      <c r="F19" s="134"/>
      <c r="G19" s="135"/>
      <c r="H19" s="135"/>
      <c r="I19" s="134"/>
      <c r="J19" s="136"/>
      <c r="K19" s="136"/>
      <c r="L19" s="134"/>
    </row>
    <row r="20" spans="1:12" ht="15" x14ac:dyDescent="0.2">
      <c r="A20" s="137"/>
      <c r="B20" s="138"/>
      <c r="C20" s="134"/>
      <c r="D20" s="134"/>
      <c r="E20" s="134"/>
      <c r="F20" s="134"/>
      <c r="G20" s="135"/>
      <c r="H20" s="135"/>
      <c r="I20" s="134"/>
      <c r="J20" s="136"/>
      <c r="K20" s="136"/>
      <c r="L20" s="134"/>
    </row>
    <row r="21" spans="1:12" ht="15.75" x14ac:dyDescent="0.25">
      <c r="A21" s="137"/>
      <c r="B21" s="5" t="s">
        <v>156</v>
      </c>
    </row>
    <row r="22" spans="1:12" ht="15" x14ac:dyDescent="0.2">
      <c r="A22" s="137"/>
      <c r="B22" s="138"/>
    </row>
    <row r="23" spans="1:12" ht="15.75" x14ac:dyDescent="0.25">
      <c r="A23" s="137"/>
      <c r="B23" s="5"/>
      <c r="C23" s="7"/>
      <c r="D23" s="7"/>
      <c r="E23" s="7"/>
      <c r="F23" s="7"/>
    </row>
    <row r="24" spans="1:12" ht="15.75" x14ac:dyDescent="0.25">
      <c r="A24" s="137"/>
      <c r="B24" s="138"/>
      <c r="C24" s="7"/>
      <c r="D24" s="7"/>
      <c r="E24" s="7"/>
      <c r="F24" s="98"/>
    </row>
    <row r="25" spans="1:12" ht="15.75" x14ac:dyDescent="0.25">
      <c r="A25" s="137"/>
      <c r="B25" s="138"/>
      <c r="F25" s="98"/>
    </row>
  </sheetData>
  <phoneticPr fontId="10" type="noConversion"/>
  <pageMargins left="0.54" right="0.49" top="0.71" bottom="0.984251969" header="0.4921259845" footer="0.4921259845"/>
  <pageSetup paperSize="9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P142"/>
  <sheetViews>
    <sheetView tabSelected="1" zoomScale="85" workbookViewId="0">
      <pane ySplit="4" topLeftCell="A5" activePane="bottomLeft" state="frozen"/>
      <selection activeCell="A2" sqref="A2"/>
      <selection pane="bottomLeft" activeCell="B34" sqref="B34"/>
    </sheetView>
  </sheetViews>
  <sheetFormatPr baseColWidth="10" defaultRowHeight="12.75" x14ac:dyDescent="0.2"/>
  <cols>
    <col min="1" max="1" width="4.85546875" customWidth="1"/>
    <col min="2" max="2" width="28.42578125" customWidth="1"/>
    <col min="3" max="3" width="9.28515625" style="29" customWidth="1"/>
    <col min="4" max="4" width="7.140625" customWidth="1"/>
    <col min="5" max="5" width="9.28515625" style="31" customWidth="1"/>
    <col min="6" max="6" width="7.140625" customWidth="1"/>
    <col min="7" max="7" width="9" style="31" customWidth="1"/>
    <col min="8" max="8" width="7.140625" customWidth="1"/>
    <col min="9" max="9" width="9.28515625" style="52" customWidth="1"/>
    <col min="10" max="10" width="7.140625" customWidth="1"/>
    <col min="11" max="11" width="7.28515625" style="29" customWidth="1"/>
    <col min="12" max="12" width="7.140625" customWidth="1"/>
    <col min="13" max="13" width="8.140625" customWidth="1"/>
    <col min="14" max="14" width="22.42578125" customWidth="1"/>
  </cols>
  <sheetData>
    <row r="1" spans="1:16" s="46" customFormat="1" ht="18" customHeight="1" x14ac:dyDescent="0.45">
      <c r="A1" s="42" t="s">
        <v>176</v>
      </c>
      <c r="B1" s="1"/>
      <c r="C1" s="47"/>
      <c r="D1" s="43"/>
      <c r="E1" s="44"/>
      <c r="F1" s="43"/>
      <c r="G1" s="44"/>
      <c r="H1" s="43"/>
      <c r="I1" s="3"/>
      <c r="J1" s="43"/>
      <c r="K1" s="53"/>
      <c r="L1" s="2"/>
      <c r="M1" s="43"/>
      <c r="N1" s="45"/>
    </row>
    <row r="2" spans="1:16" x14ac:dyDescent="0.2">
      <c r="A2" s="4"/>
      <c r="B2" s="7"/>
      <c r="C2" s="48" t="s">
        <v>5</v>
      </c>
      <c r="D2" s="6" t="s">
        <v>2</v>
      </c>
      <c r="E2" s="9" t="s">
        <v>4</v>
      </c>
      <c r="F2" s="6" t="s">
        <v>2</v>
      </c>
      <c r="G2" s="9" t="s">
        <v>164</v>
      </c>
      <c r="H2" s="6" t="s">
        <v>2</v>
      </c>
      <c r="I2" s="8" t="s">
        <v>3</v>
      </c>
      <c r="J2" s="6" t="s">
        <v>2</v>
      </c>
      <c r="K2" s="48" t="s">
        <v>1</v>
      </c>
      <c r="L2" s="6" t="s">
        <v>2</v>
      </c>
      <c r="M2" s="6" t="s">
        <v>0</v>
      </c>
      <c r="N2" s="6" t="s">
        <v>71</v>
      </c>
    </row>
    <row r="3" spans="1:16" x14ac:dyDescent="0.2">
      <c r="A3" s="4"/>
      <c r="B3" s="6" t="s">
        <v>150</v>
      </c>
      <c r="C3" s="49" t="s">
        <v>11</v>
      </c>
      <c r="D3" s="10"/>
      <c r="E3" s="51" t="s">
        <v>9</v>
      </c>
      <c r="F3" s="10"/>
      <c r="G3" s="51" t="s">
        <v>10</v>
      </c>
      <c r="H3" s="10"/>
      <c r="I3" s="11" t="s">
        <v>8</v>
      </c>
      <c r="J3" s="10"/>
      <c r="K3" s="49" t="s">
        <v>7</v>
      </c>
      <c r="L3" s="10"/>
      <c r="M3" s="10" t="s">
        <v>6</v>
      </c>
      <c r="N3" s="38"/>
    </row>
    <row r="4" spans="1:16" x14ac:dyDescent="0.2">
      <c r="A4" s="4"/>
      <c r="B4" s="12"/>
      <c r="C4" s="50"/>
      <c r="D4" s="12"/>
      <c r="E4" s="14" t="s">
        <v>13</v>
      </c>
      <c r="F4" s="12"/>
      <c r="G4" s="14" t="s">
        <v>13</v>
      </c>
      <c r="H4" s="12"/>
      <c r="I4" s="13" t="s">
        <v>12</v>
      </c>
      <c r="J4" s="12"/>
      <c r="K4" s="50"/>
      <c r="L4" s="12"/>
      <c r="M4" s="15"/>
      <c r="N4" s="39"/>
    </row>
    <row r="5" spans="1:16" ht="18" x14ac:dyDescent="0.25">
      <c r="A5" s="16" t="s">
        <v>14</v>
      </c>
      <c r="B5" s="110" t="str">
        <f>Urtabelle!B5</f>
        <v>Melina Reich</v>
      </c>
      <c r="C5" s="17">
        <f>Urtabelle!C5</f>
        <v>84</v>
      </c>
      <c r="D5" s="113">
        <f t="shared" ref="D5:D68" si="0">C5</f>
        <v>84</v>
      </c>
      <c r="E5" s="21">
        <f>Urtabelle!D5</f>
        <v>5</v>
      </c>
      <c r="F5" s="20">
        <f t="shared" ref="F5:F36" si="1">(E5*100)/5</f>
        <v>100</v>
      </c>
      <c r="G5" s="21">
        <f>IF(ISNUMBER(Urtabelle!E5),Urtabelle!E5,"")</f>
        <v>1.6</v>
      </c>
      <c r="H5" s="182">
        <f>IF(ISNUMBER(G5),((G5)*100-50),0)</f>
        <v>110</v>
      </c>
      <c r="I5" s="19">
        <f>IF(ISNUMBER(Urtabelle!F5),Urtabelle!F5,"")</f>
        <v>14.2</v>
      </c>
      <c r="J5" s="182">
        <f>IF(ISNUMBER(I5),(15.8-I5)*50+10,0)</f>
        <v>90.000000000000071</v>
      </c>
      <c r="K5" s="17">
        <f>Urtabelle!G5</f>
        <v>4</v>
      </c>
      <c r="L5" s="41">
        <f>K5*5</f>
        <v>20</v>
      </c>
      <c r="M5" s="36">
        <f>D5+F5+H5+J5+L5</f>
        <v>404.00000000000006</v>
      </c>
      <c r="N5" s="110" t="str">
        <f>Urtabelle!H5</f>
        <v>OSZ Oder-Spree Fürstenwalde</v>
      </c>
    </row>
    <row r="6" spans="1:16" ht="18" x14ac:dyDescent="0.25">
      <c r="A6" s="16" t="s">
        <v>15</v>
      </c>
      <c r="B6" s="110" t="str">
        <f>Urtabelle!B6</f>
        <v>Sara Ibrahim</v>
      </c>
      <c r="C6" s="17">
        <f>Urtabelle!C6</f>
        <v>104</v>
      </c>
      <c r="D6" s="113">
        <f t="shared" si="0"/>
        <v>104</v>
      </c>
      <c r="E6" s="21">
        <f>Urtabelle!D6</f>
        <v>4.05</v>
      </c>
      <c r="F6" s="20">
        <f t="shared" si="1"/>
        <v>81</v>
      </c>
      <c r="G6" s="21">
        <f>IF(ISNUMBER(Urtabelle!E6),Urtabelle!E6,"")</f>
        <v>1.57</v>
      </c>
      <c r="H6" s="182">
        <f t="shared" ref="H6:H69" si="2">IF(ISNUMBER(G6),((G6)*100-50),0)</f>
        <v>107</v>
      </c>
      <c r="I6" s="19">
        <f>IF(ISNUMBER(Urtabelle!F6),Urtabelle!F6,"")</f>
        <v>13.3</v>
      </c>
      <c r="J6" s="182">
        <f t="shared" ref="J6:J69" si="3">IF(ISNUMBER(I6),(15.8-I6)*50+10,0)</f>
        <v>135</v>
      </c>
      <c r="K6" s="17">
        <f>Urtabelle!G6</f>
        <v>7</v>
      </c>
      <c r="L6" s="41">
        <f t="shared" ref="L6:L69" si="4">K6*5</f>
        <v>35</v>
      </c>
      <c r="M6" s="36">
        <f>D6+F6+H6+J6+L6</f>
        <v>462</v>
      </c>
      <c r="N6" s="110" t="str">
        <f>Urtabelle!H6</f>
        <v>OSZ Oder-Spree Fürstenwalde</v>
      </c>
    </row>
    <row r="7" spans="1:16" ht="18" x14ac:dyDescent="0.25">
      <c r="A7" s="16" t="s">
        <v>16</v>
      </c>
      <c r="B7" s="110" t="str">
        <f>Urtabelle!B7</f>
        <v>Harmke Vangermain</v>
      </c>
      <c r="C7" s="17">
        <f>Urtabelle!C7</f>
        <v>81</v>
      </c>
      <c r="D7" s="113">
        <f t="shared" si="0"/>
        <v>81</v>
      </c>
      <c r="E7" s="21">
        <f>Urtabelle!D7</f>
        <v>6</v>
      </c>
      <c r="F7" s="20">
        <f t="shared" si="1"/>
        <v>120</v>
      </c>
      <c r="G7" s="21">
        <f>IF(ISNUMBER(Urtabelle!E7),Urtabelle!E7,"")</f>
        <v>1.66</v>
      </c>
      <c r="H7" s="182">
        <f t="shared" si="2"/>
        <v>116</v>
      </c>
      <c r="I7" s="19">
        <f>IF(ISNUMBER(Urtabelle!F7),Urtabelle!F7,"")</f>
        <v>13.3</v>
      </c>
      <c r="J7" s="182">
        <f t="shared" si="3"/>
        <v>135</v>
      </c>
      <c r="K7" s="17">
        <f>Urtabelle!G7</f>
        <v>10</v>
      </c>
      <c r="L7" s="41">
        <f t="shared" si="4"/>
        <v>50</v>
      </c>
      <c r="M7" s="36">
        <f t="shared" ref="M7:M70" si="5">D7+F7+H7+J7+L7</f>
        <v>502</v>
      </c>
      <c r="N7" s="110" t="str">
        <f>Urtabelle!H7</f>
        <v>OSZ Oder-Spree Fürstenwalde</v>
      </c>
    </row>
    <row r="8" spans="1:16" ht="18" x14ac:dyDescent="0.25">
      <c r="A8" s="22" t="s">
        <v>17</v>
      </c>
      <c r="B8" s="110" t="str">
        <f>Urtabelle!B8</f>
        <v>Flora Ponndorf</v>
      </c>
      <c r="C8" s="17">
        <f>Urtabelle!C8</f>
        <v>161</v>
      </c>
      <c r="D8" s="113">
        <f t="shared" si="0"/>
        <v>161</v>
      </c>
      <c r="E8" s="21">
        <f>Urtabelle!D8</f>
        <v>5.75</v>
      </c>
      <c r="F8" s="20">
        <f t="shared" si="1"/>
        <v>115</v>
      </c>
      <c r="G8" s="21">
        <f>IF(ISNUMBER(Urtabelle!E8),Urtabelle!E8,"")</f>
        <v>1.86</v>
      </c>
      <c r="H8" s="182">
        <f t="shared" si="2"/>
        <v>136</v>
      </c>
      <c r="I8" s="19">
        <f>IF(ISNUMBER(Urtabelle!F8),Urtabelle!F8,"")</f>
        <v>13.6</v>
      </c>
      <c r="J8" s="182">
        <f t="shared" si="3"/>
        <v>120.00000000000006</v>
      </c>
      <c r="K8" s="17">
        <f>Urtabelle!G8</f>
        <v>10</v>
      </c>
      <c r="L8" s="41">
        <f t="shared" si="4"/>
        <v>50</v>
      </c>
      <c r="M8" s="36">
        <f t="shared" si="5"/>
        <v>582</v>
      </c>
      <c r="N8" s="110" t="str">
        <f>Urtabelle!H8</f>
        <v>OSZ Oder-Spree Fürstenwalde</v>
      </c>
    </row>
    <row r="9" spans="1:16" ht="18" x14ac:dyDescent="0.25">
      <c r="A9" s="22" t="s">
        <v>18</v>
      </c>
      <c r="B9" s="110">
        <f>Urtabelle!B9</f>
        <v>0</v>
      </c>
      <c r="C9" s="17">
        <f>Urtabelle!C9</f>
        <v>0</v>
      </c>
      <c r="D9" s="113">
        <f t="shared" si="0"/>
        <v>0</v>
      </c>
      <c r="E9" s="21">
        <f>Urtabelle!D9</f>
        <v>0</v>
      </c>
      <c r="F9" s="20">
        <f t="shared" si="1"/>
        <v>0</v>
      </c>
      <c r="G9" s="21" t="str">
        <f>IF(ISNUMBER(Urtabelle!E9),Urtabelle!E9,"")</f>
        <v/>
      </c>
      <c r="H9" s="182">
        <f t="shared" si="2"/>
        <v>0</v>
      </c>
      <c r="I9" s="19" t="str">
        <f>IF(ISNUMBER(Urtabelle!F9),Urtabelle!F9,"")</f>
        <v/>
      </c>
      <c r="J9" s="182">
        <f t="shared" si="3"/>
        <v>0</v>
      </c>
      <c r="K9" s="17">
        <f>Urtabelle!G9</f>
        <v>0</v>
      </c>
      <c r="L9" s="41">
        <f t="shared" si="4"/>
        <v>0</v>
      </c>
      <c r="M9" s="36">
        <f t="shared" si="5"/>
        <v>0</v>
      </c>
      <c r="N9" s="110">
        <f>Urtabelle!H9</f>
        <v>0</v>
      </c>
      <c r="P9" s="128"/>
    </row>
    <row r="10" spans="1:16" ht="18" x14ac:dyDescent="0.25">
      <c r="A10" s="22" t="s">
        <v>19</v>
      </c>
      <c r="B10" s="110" t="str">
        <f>Urtabelle!B10</f>
        <v>Karla Josephine Kalenberg</v>
      </c>
      <c r="C10" s="17">
        <f>Urtabelle!C10</f>
        <v>152</v>
      </c>
      <c r="D10" s="113">
        <f t="shared" si="0"/>
        <v>152</v>
      </c>
      <c r="E10" s="21">
        <f>Urtabelle!D10</f>
        <v>5.6</v>
      </c>
      <c r="F10" s="20">
        <f t="shared" si="1"/>
        <v>112</v>
      </c>
      <c r="G10" s="21">
        <f>IF(ISNUMBER(Urtabelle!E10),Urtabelle!E10,"")</f>
        <v>1.94</v>
      </c>
      <c r="H10" s="182">
        <f t="shared" si="2"/>
        <v>144</v>
      </c>
      <c r="I10" s="19">
        <f>IF(ISNUMBER(Urtabelle!F10),Urtabelle!F10,"")</f>
        <v>14.1</v>
      </c>
      <c r="J10" s="182">
        <f t="shared" si="3"/>
        <v>95.000000000000057</v>
      </c>
      <c r="K10" s="17">
        <f>Urtabelle!G10</f>
        <v>12</v>
      </c>
      <c r="L10" s="41">
        <f t="shared" si="4"/>
        <v>60</v>
      </c>
      <c r="M10" s="36">
        <f t="shared" si="5"/>
        <v>563</v>
      </c>
      <c r="N10" s="110" t="str">
        <f>Urtabelle!H10</f>
        <v>OSZ Dahme Spreewalde</v>
      </c>
      <c r="P10" s="128"/>
    </row>
    <row r="11" spans="1:16" ht="18" x14ac:dyDescent="0.25">
      <c r="A11" s="22" t="s">
        <v>20</v>
      </c>
      <c r="B11" s="110" t="str">
        <f>Urtabelle!B11</f>
        <v>Celine Rhein</v>
      </c>
      <c r="C11" s="17">
        <f>Urtabelle!C11</f>
        <v>150</v>
      </c>
      <c r="D11" s="113">
        <f t="shared" si="0"/>
        <v>150</v>
      </c>
      <c r="E11" s="21">
        <f>Urtabelle!D11</f>
        <v>6.45</v>
      </c>
      <c r="F11" s="20">
        <f t="shared" si="1"/>
        <v>129</v>
      </c>
      <c r="G11" s="21">
        <f>IF(ISNUMBER(Urtabelle!E11),Urtabelle!E11,"")</f>
        <v>2.2999999999999998</v>
      </c>
      <c r="H11" s="182">
        <f t="shared" si="2"/>
        <v>179.99999999999997</v>
      </c>
      <c r="I11" s="19">
        <f>IF(ISNUMBER(Urtabelle!F11),Urtabelle!F11,"")</f>
        <v>13.1</v>
      </c>
      <c r="J11" s="182">
        <f t="shared" si="3"/>
        <v>145.00000000000006</v>
      </c>
      <c r="K11" s="17">
        <f>Urtabelle!G11</f>
        <v>13</v>
      </c>
      <c r="L11" s="41">
        <f t="shared" si="4"/>
        <v>65</v>
      </c>
      <c r="M11" s="36">
        <f t="shared" si="5"/>
        <v>669</v>
      </c>
      <c r="N11" s="110" t="str">
        <f>Urtabelle!H11</f>
        <v>OSZ Dahme Spreewalde</v>
      </c>
      <c r="P11" s="128"/>
    </row>
    <row r="12" spans="1:16" ht="18" x14ac:dyDescent="0.25">
      <c r="A12" s="22" t="s">
        <v>21</v>
      </c>
      <c r="B12" s="110" t="str">
        <f>Urtabelle!B12</f>
        <v>Amelie Treib</v>
      </c>
      <c r="C12" s="17">
        <f>Urtabelle!C12</f>
        <v>135</v>
      </c>
      <c r="D12" s="113">
        <f t="shared" si="0"/>
        <v>135</v>
      </c>
      <c r="E12" s="21">
        <f>Urtabelle!D12</f>
        <v>6.2</v>
      </c>
      <c r="F12" s="20">
        <f t="shared" si="1"/>
        <v>124</v>
      </c>
      <c r="G12" s="21">
        <f>IF(ISNUMBER(Urtabelle!E12),Urtabelle!E12,"")</f>
        <v>1.81</v>
      </c>
      <c r="H12" s="182">
        <f t="shared" si="2"/>
        <v>131</v>
      </c>
      <c r="I12" s="19">
        <f>IF(ISNUMBER(Urtabelle!F12),Urtabelle!F12,"")</f>
        <v>12.9</v>
      </c>
      <c r="J12" s="182">
        <f t="shared" si="3"/>
        <v>155.00000000000003</v>
      </c>
      <c r="K12" s="17">
        <f>Urtabelle!G12</f>
        <v>22</v>
      </c>
      <c r="L12" s="41">
        <f t="shared" si="4"/>
        <v>110</v>
      </c>
      <c r="M12" s="36">
        <f t="shared" si="5"/>
        <v>655</v>
      </c>
      <c r="N12" s="110" t="str">
        <f>Urtabelle!H12</f>
        <v>OSZ Dahme Spreewalde</v>
      </c>
    </row>
    <row r="13" spans="1:16" ht="18" x14ac:dyDescent="0.25">
      <c r="A13" s="22" t="s">
        <v>22</v>
      </c>
      <c r="B13" s="110">
        <f>Urtabelle!B13</f>
        <v>0</v>
      </c>
      <c r="C13" s="17">
        <f>Urtabelle!C13</f>
        <v>0</v>
      </c>
      <c r="D13" s="113">
        <f t="shared" si="0"/>
        <v>0</v>
      </c>
      <c r="E13" s="21">
        <f>Urtabelle!D13</f>
        <v>0</v>
      </c>
      <c r="F13" s="20">
        <f t="shared" si="1"/>
        <v>0</v>
      </c>
      <c r="G13" s="21" t="str">
        <f>IF(ISNUMBER(Urtabelle!E13),Urtabelle!E13,"")</f>
        <v/>
      </c>
      <c r="H13" s="182">
        <f t="shared" si="2"/>
        <v>0</v>
      </c>
      <c r="I13" s="19" t="str">
        <f>IF(ISNUMBER(Urtabelle!F13),Urtabelle!F13,"")</f>
        <v/>
      </c>
      <c r="J13" s="182">
        <f t="shared" si="3"/>
        <v>0</v>
      </c>
      <c r="K13" s="17">
        <f>Urtabelle!G13</f>
        <v>0</v>
      </c>
      <c r="L13" s="41">
        <f t="shared" si="4"/>
        <v>0</v>
      </c>
      <c r="M13" s="36">
        <f t="shared" si="5"/>
        <v>0</v>
      </c>
      <c r="N13" s="110">
        <f>Urtabelle!H13</f>
        <v>0</v>
      </c>
    </row>
    <row r="14" spans="1:16" ht="18" x14ac:dyDescent="0.25">
      <c r="A14" s="22" t="s">
        <v>23</v>
      </c>
      <c r="B14" s="110">
        <f>Urtabelle!B14</f>
        <v>0</v>
      </c>
      <c r="C14" s="17">
        <f>Urtabelle!C14</f>
        <v>0</v>
      </c>
      <c r="D14" s="113">
        <f t="shared" si="0"/>
        <v>0</v>
      </c>
      <c r="E14" s="21">
        <f>Urtabelle!D14</f>
        <v>0</v>
      </c>
      <c r="F14" s="20">
        <f t="shared" si="1"/>
        <v>0</v>
      </c>
      <c r="G14" s="21" t="str">
        <f>IF(ISNUMBER(Urtabelle!E14),Urtabelle!E14,"")</f>
        <v/>
      </c>
      <c r="H14" s="182">
        <f t="shared" si="2"/>
        <v>0</v>
      </c>
      <c r="I14" s="19" t="str">
        <f>IF(ISNUMBER(Urtabelle!F14),Urtabelle!F14,"")</f>
        <v/>
      </c>
      <c r="J14" s="182">
        <f t="shared" si="3"/>
        <v>0</v>
      </c>
      <c r="K14" s="17">
        <f>Urtabelle!G14</f>
        <v>0</v>
      </c>
      <c r="L14" s="41">
        <f t="shared" si="4"/>
        <v>0</v>
      </c>
      <c r="M14" s="36">
        <f t="shared" si="5"/>
        <v>0</v>
      </c>
      <c r="N14" s="110">
        <f>Urtabelle!H14</f>
        <v>0</v>
      </c>
    </row>
    <row r="15" spans="1:16" ht="18" x14ac:dyDescent="0.25">
      <c r="A15" s="22" t="s">
        <v>24</v>
      </c>
      <c r="B15" s="110" t="str">
        <f>Urtabelle!B15</f>
        <v>Jolina Nicolai</v>
      </c>
      <c r="C15" s="17">
        <f>Urtabelle!C15</f>
        <v>146</v>
      </c>
      <c r="D15" s="113">
        <f t="shared" si="0"/>
        <v>146</v>
      </c>
      <c r="E15" s="21">
        <f>Urtabelle!D15</f>
        <v>7.1</v>
      </c>
      <c r="F15" s="20">
        <f t="shared" si="1"/>
        <v>142</v>
      </c>
      <c r="G15" s="21">
        <f>IF(ISNUMBER(Urtabelle!E15),Urtabelle!E15,"")</f>
        <v>2.16</v>
      </c>
      <c r="H15" s="182">
        <f t="shared" si="2"/>
        <v>166</v>
      </c>
      <c r="I15" s="19">
        <f>IF(ISNUMBER(Urtabelle!F15),Urtabelle!F15,"")</f>
        <v>12.4</v>
      </c>
      <c r="J15" s="182">
        <f t="shared" si="3"/>
        <v>180.00000000000003</v>
      </c>
      <c r="K15" s="17">
        <f>Urtabelle!G15</f>
        <v>15</v>
      </c>
      <c r="L15" s="41">
        <f t="shared" si="4"/>
        <v>75</v>
      </c>
      <c r="M15" s="36">
        <f t="shared" si="5"/>
        <v>709</v>
      </c>
      <c r="N15" s="110" t="str">
        <f>Urtabelle!H15</f>
        <v>OSZ 1 Barnim</v>
      </c>
    </row>
    <row r="16" spans="1:16" ht="18" x14ac:dyDescent="0.25">
      <c r="A16" s="22" t="s">
        <v>25</v>
      </c>
      <c r="B16" s="110" t="str">
        <f>Urtabelle!B16</f>
        <v>Mariella May</v>
      </c>
      <c r="C16" s="17">
        <f>Urtabelle!C16</f>
        <v>162</v>
      </c>
      <c r="D16" s="113">
        <f t="shared" si="0"/>
        <v>162</v>
      </c>
      <c r="E16" s="21">
        <f>Urtabelle!D16</f>
        <v>0</v>
      </c>
      <c r="F16" s="20">
        <f t="shared" si="1"/>
        <v>0</v>
      </c>
      <c r="G16" s="21">
        <f>IF(ISNUMBER(Urtabelle!E16),Urtabelle!E16,"")</f>
        <v>2.0299999999999998</v>
      </c>
      <c r="H16" s="182">
        <f t="shared" si="2"/>
        <v>152.99999999999997</v>
      </c>
      <c r="I16" s="19">
        <f>IF(ISNUMBER(Urtabelle!F16),Urtabelle!F16,"")</f>
        <v>12.7</v>
      </c>
      <c r="J16" s="182">
        <f t="shared" si="3"/>
        <v>165.00000000000006</v>
      </c>
      <c r="K16" s="17">
        <f>Urtabelle!G16</f>
        <v>23</v>
      </c>
      <c r="L16" s="41">
        <f t="shared" si="4"/>
        <v>115</v>
      </c>
      <c r="M16" s="36">
        <f t="shared" si="5"/>
        <v>595</v>
      </c>
      <c r="N16" s="110" t="str">
        <f>Urtabelle!H16</f>
        <v>OSZ 1 Barnim</v>
      </c>
    </row>
    <row r="17" spans="1:14" ht="18" x14ac:dyDescent="0.25">
      <c r="A17" s="22" t="s">
        <v>26</v>
      </c>
      <c r="B17" s="110" t="str">
        <f>Urtabelle!B17</f>
        <v>Xenia-Lucy Rückert</v>
      </c>
      <c r="C17" s="17">
        <f>Urtabelle!C17</f>
        <v>120</v>
      </c>
      <c r="D17" s="113">
        <f t="shared" si="0"/>
        <v>120</v>
      </c>
      <c r="E17" s="21">
        <f>Urtabelle!D17</f>
        <v>6.25</v>
      </c>
      <c r="F17" s="20">
        <f t="shared" si="1"/>
        <v>125</v>
      </c>
      <c r="G17" s="21">
        <f>IF(ISNUMBER(Urtabelle!E17),Urtabelle!E17,"")</f>
        <v>2.15</v>
      </c>
      <c r="H17" s="182">
        <f t="shared" si="2"/>
        <v>165</v>
      </c>
      <c r="I17" s="19">
        <f>IF(ISNUMBER(Urtabelle!F17),Urtabelle!F17,"")</f>
        <v>12.5</v>
      </c>
      <c r="J17" s="182">
        <f t="shared" si="3"/>
        <v>175.00000000000003</v>
      </c>
      <c r="K17" s="17">
        <f>Urtabelle!G17</f>
        <v>24</v>
      </c>
      <c r="L17" s="41">
        <f t="shared" si="4"/>
        <v>120</v>
      </c>
      <c r="M17" s="36">
        <f t="shared" si="5"/>
        <v>705</v>
      </c>
      <c r="N17" s="110" t="str">
        <f>Urtabelle!H17</f>
        <v>OSZ 1 Barnim</v>
      </c>
    </row>
    <row r="18" spans="1:14" ht="18" x14ac:dyDescent="0.25">
      <c r="A18" s="22" t="s">
        <v>27</v>
      </c>
      <c r="B18" s="110" t="str">
        <f>Urtabelle!B18</f>
        <v>Cathrine Maiwald</v>
      </c>
      <c r="C18" s="17">
        <f>Urtabelle!C18</f>
        <v>122</v>
      </c>
      <c r="D18" s="113">
        <f t="shared" si="0"/>
        <v>122</v>
      </c>
      <c r="E18" s="21">
        <f>Urtabelle!D18</f>
        <v>8</v>
      </c>
      <c r="F18" s="20">
        <f t="shared" si="1"/>
        <v>160</v>
      </c>
      <c r="G18" s="21">
        <f>IF(ISNUMBER(Urtabelle!E18),Urtabelle!E18,"")</f>
        <v>1.76</v>
      </c>
      <c r="H18" s="182">
        <f t="shared" si="2"/>
        <v>126</v>
      </c>
      <c r="I18" s="19">
        <f>IF(ISNUMBER(Urtabelle!F18),Urtabelle!F18,"")</f>
        <v>12.1</v>
      </c>
      <c r="J18" s="182">
        <f t="shared" si="3"/>
        <v>195.00000000000006</v>
      </c>
      <c r="K18" s="17">
        <f>Urtabelle!G18</f>
        <v>13</v>
      </c>
      <c r="L18" s="41">
        <f t="shared" si="4"/>
        <v>65</v>
      </c>
      <c r="M18" s="36">
        <f t="shared" si="5"/>
        <v>668</v>
      </c>
      <c r="N18" s="110" t="str">
        <f>Urtabelle!H18</f>
        <v>OSZ 1 Barnim</v>
      </c>
    </row>
    <row r="19" spans="1:14" ht="18" x14ac:dyDescent="0.25">
      <c r="A19" s="22" t="s">
        <v>28</v>
      </c>
      <c r="B19" s="110">
        <f>Urtabelle!B19</f>
        <v>0</v>
      </c>
      <c r="C19" s="17">
        <f>Urtabelle!C19</f>
        <v>0</v>
      </c>
      <c r="D19" s="113">
        <f t="shared" si="0"/>
        <v>0</v>
      </c>
      <c r="E19" s="21">
        <f>Urtabelle!D19</f>
        <v>0</v>
      </c>
      <c r="F19" s="20">
        <f t="shared" si="1"/>
        <v>0</v>
      </c>
      <c r="G19" s="21" t="str">
        <f>IF(ISNUMBER(Urtabelle!E19),Urtabelle!E19,"")</f>
        <v/>
      </c>
      <c r="H19" s="182">
        <f t="shared" si="2"/>
        <v>0</v>
      </c>
      <c r="I19" s="19" t="str">
        <f>IF(ISNUMBER(Urtabelle!F19),Urtabelle!F19,"")</f>
        <v/>
      </c>
      <c r="J19" s="182">
        <f t="shared" si="3"/>
        <v>0</v>
      </c>
      <c r="K19" s="17">
        <f>Urtabelle!G19</f>
        <v>0</v>
      </c>
      <c r="L19" s="41">
        <f t="shared" si="4"/>
        <v>0</v>
      </c>
      <c r="M19" s="36">
        <f t="shared" si="5"/>
        <v>0</v>
      </c>
      <c r="N19" s="110">
        <f>Urtabelle!H19</f>
        <v>0</v>
      </c>
    </row>
    <row r="20" spans="1:14" ht="18" x14ac:dyDescent="0.25">
      <c r="A20" s="22" t="s">
        <v>29</v>
      </c>
      <c r="B20" s="110" t="str">
        <f>Urtabelle!B20</f>
        <v>Josie Peschke</v>
      </c>
      <c r="C20" s="17">
        <f>Urtabelle!C20</f>
        <v>156</v>
      </c>
      <c r="D20" s="113">
        <f t="shared" si="0"/>
        <v>156</v>
      </c>
      <c r="E20" s="21">
        <f>Urtabelle!D20</f>
        <v>6.15</v>
      </c>
      <c r="F20" s="20">
        <f t="shared" si="1"/>
        <v>123</v>
      </c>
      <c r="G20" s="21">
        <f>IF(ISNUMBER(Urtabelle!E20),Urtabelle!E20,"")</f>
        <v>2.0699999999999998</v>
      </c>
      <c r="H20" s="182">
        <f t="shared" si="2"/>
        <v>156.99999999999997</v>
      </c>
      <c r="I20" s="19">
        <f>IF(ISNUMBER(Urtabelle!F20),Urtabelle!F20,"")</f>
        <v>11.9</v>
      </c>
      <c r="J20" s="182">
        <f t="shared" si="3"/>
        <v>205.00000000000003</v>
      </c>
      <c r="K20" s="17">
        <f>Urtabelle!G20</f>
        <v>21</v>
      </c>
      <c r="L20" s="41">
        <f t="shared" si="4"/>
        <v>105</v>
      </c>
      <c r="M20" s="36">
        <f t="shared" si="5"/>
        <v>746</v>
      </c>
      <c r="N20" s="110" t="str">
        <f>Urtabelle!H20</f>
        <v>OSZ Konrad-Wachsmann</v>
      </c>
    </row>
    <row r="21" spans="1:14" ht="18" x14ac:dyDescent="0.25">
      <c r="A21" s="22" t="s">
        <v>30</v>
      </c>
      <c r="B21" s="110" t="str">
        <f>Urtabelle!B21</f>
        <v>Jara Rudovsky</v>
      </c>
      <c r="C21" s="17">
        <f>Urtabelle!C21</f>
        <v>175</v>
      </c>
      <c r="D21" s="113">
        <f t="shared" si="0"/>
        <v>175</v>
      </c>
      <c r="E21" s="21">
        <f>Urtabelle!D21</f>
        <v>6.45</v>
      </c>
      <c r="F21" s="20">
        <f t="shared" si="1"/>
        <v>129</v>
      </c>
      <c r="G21" s="21">
        <f>IF(ISNUMBER(Urtabelle!E21),Urtabelle!E21,"")</f>
        <v>1.67</v>
      </c>
      <c r="H21" s="182">
        <f t="shared" si="2"/>
        <v>117</v>
      </c>
      <c r="I21" s="19">
        <f>IF(ISNUMBER(Urtabelle!F21),Urtabelle!F21,"")</f>
        <v>12.4</v>
      </c>
      <c r="J21" s="182">
        <f t="shared" si="3"/>
        <v>180.00000000000003</v>
      </c>
      <c r="K21" s="17">
        <f>Urtabelle!G21</f>
        <v>26</v>
      </c>
      <c r="L21" s="41">
        <f t="shared" si="4"/>
        <v>130</v>
      </c>
      <c r="M21" s="36">
        <f t="shared" si="5"/>
        <v>731</v>
      </c>
      <c r="N21" s="110" t="str">
        <f>Urtabelle!H21</f>
        <v>OSZ Konrad-Wachsmann</v>
      </c>
    </row>
    <row r="22" spans="1:14" ht="18" x14ac:dyDescent="0.25">
      <c r="A22" s="22" t="s">
        <v>31</v>
      </c>
      <c r="B22" s="110" t="str">
        <f>Urtabelle!B22</f>
        <v>Ronya Aust</v>
      </c>
      <c r="C22" s="17">
        <f>Urtabelle!C22</f>
        <v>142</v>
      </c>
      <c r="D22" s="113">
        <f t="shared" si="0"/>
        <v>142</v>
      </c>
      <c r="E22" s="21">
        <f>Urtabelle!D22</f>
        <v>7.9</v>
      </c>
      <c r="F22" s="20">
        <f t="shared" si="1"/>
        <v>158</v>
      </c>
      <c r="G22" s="21">
        <f>IF(ISNUMBER(Urtabelle!E22),Urtabelle!E22,"")</f>
        <v>2.11</v>
      </c>
      <c r="H22" s="182">
        <f t="shared" si="2"/>
        <v>161</v>
      </c>
      <c r="I22" s="19">
        <f>IF(ISNUMBER(Urtabelle!F22),Urtabelle!F22,"")</f>
        <v>12.1</v>
      </c>
      <c r="J22" s="182">
        <f t="shared" si="3"/>
        <v>195.00000000000006</v>
      </c>
      <c r="K22" s="17">
        <f>Urtabelle!G22</f>
        <v>17</v>
      </c>
      <c r="L22" s="41">
        <f t="shared" si="4"/>
        <v>85</v>
      </c>
      <c r="M22" s="36">
        <f t="shared" si="5"/>
        <v>741</v>
      </c>
      <c r="N22" s="110" t="str">
        <f>Urtabelle!H22</f>
        <v>OSZ Konrad-Wachsmann</v>
      </c>
    </row>
    <row r="23" spans="1:14" ht="18" x14ac:dyDescent="0.25">
      <c r="A23" s="22" t="s">
        <v>32</v>
      </c>
      <c r="B23" s="110" t="str">
        <f>Urtabelle!B23</f>
        <v>Charlotte Keller</v>
      </c>
      <c r="C23" s="17">
        <f>Urtabelle!C23</f>
        <v>143</v>
      </c>
      <c r="D23" s="113">
        <f t="shared" si="0"/>
        <v>143</v>
      </c>
      <c r="E23" s="21">
        <f>Urtabelle!D23</f>
        <v>5.85</v>
      </c>
      <c r="F23" s="20">
        <f t="shared" si="1"/>
        <v>117</v>
      </c>
      <c r="G23" s="21">
        <f>IF(ISNUMBER(Urtabelle!E23),Urtabelle!E23,"")</f>
        <v>2.1800000000000002</v>
      </c>
      <c r="H23" s="182">
        <f t="shared" si="2"/>
        <v>168.00000000000003</v>
      </c>
      <c r="I23" s="19">
        <f>IF(ISNUMBER(Urtabelle!F23),Urtabelle!F23,"")</f>
        <v>12.5</v>
      </c>
      <c r="J23" s="182">
        <f t="shared" si="3"/>
        <v>175.00000000000003</v>
      </c>
      <c r="K23" s="17">
        <f>Urtabelle!G23</f>
        <v>6</v>
      </c>
      <c r="L23" s="41">
        <f t="shared" si="4"/>
        <v>30</v>
      </c>
      <c r="M23" s="36">
        <f t="shared" si="5"/>
        <v>633</v>
      </c>
      <c r="N23" s="110" t="str">
        <f>Urtabelle!H23</f>
        <v>OSZ Konrad-Wachsmann</v>
      </c>
    </row>
    <row r="24" spans="1:14" ht="18" x14ac:dyDescent="0.25">
      <c r="A24" s="22" t="s">
        <v>33</v>
      </c>
      <c r="B24" s="110">
        <f>Urtabelle!B24</f>
        <v>0</v>
      </c>
      <c r="C24" s="17">
        <f>Urtabelle!C24</f>
        <v>0</v>
      </c>
      <c r="D24" s="113">
        <f t="shared" si="0"/>
        <v>0</v>
      </c>
      <c r="E24" s="21">
        <f>Urtabelle!D24</f>
        <v>0</v>
      </c>
      <c r="F24" s="20">
        <f t="shared" si="1"/>
        <v>0</v>
      </c>
      <c r="G24" s="21" t="str">
        <f>IF(ISNUMBER(Urtabelle!E24),Urtabelle!E24,"")</f>
        <v/>
      </c>
      <c r="H24" s="182">
        <f t="shared" si="2"/>
        <v>0</v>
      </c>
      <c r="I24" s="19" t="str">
        <f>IF(ISNUMBER(Urtabelle!F24),Urtabelle!F24,"")</f>
        <v/>
      </c>
      <c r="J24" s="182">
        <f t="shared" si="3"/>
        <v>0</v>
      </c>
      <c r="K24" s="17">
        <f>Urtabelle!G24</f>
        <v>0</v>
      </c>
      <c r="L24" s="41">
        <f t="shared" si="4"/>
        <v>0</v>
      </c>
      <c r="M24" s="36">
        <f t="shared" si="5"/>
        <v>0</v>
      </c>
      <c r="N24" s="110">
        <f>Urtabelle!H24</f>
        <v>0</v>
      </c>
    </row>
    <row r="25" spans="1:14" ht="18" x14ac:dyDescent="0.25">
      <c r="A25" s="22" t="s">
        <v>34</v>
      </c>
      <c r="B25" s="110" t="str">
        <f>Urtabelle!B25</f>
        <v>Finja Winkler</v>
      </c>
      <c r="C25" s="17">
        <f>Urtabelle!C25</f>
        <v>152</v>
      </c>
      <c r="D25" s="113">
        <f t="shared" si="0"/>
        <v>152</v>
      </c>
      <c r="E25" s="21">
        <f>Urtabelle!D25</f>
        <v>6.3</v>
      </c>
      <c r="F25" s="20">
        <f t="shared" si="1"/>
        <v>126</v>
      </c>
      <c r="G25" s="21">
        <f>IF(ISNUMBER(Urtabelle!E25),Urtabelle!E25,"")</f>
        <v>2.2200000000000002</v>
      </c>
      <c r="H25" s="182">
        <f t="shared" si="2"/>
        <v>172.00000000000003</v>
      </c>
      <c r="I25" s="19">
        <f>IF(ISNUMBER(Urtabelle!F25),Urtabelle!F25,"")</f>
        <v>11.7</v>
      </c>
      <c r="J25" s="182">
        <f t="shared" si="3"/>
        <v>215.00000000000006</v>
      </c>
      <c r="K25" s="17">
        <f>Urtabelle!G25</f>
        <v>14</v>
      </c>
      <c r="L25" s="41">
        <f t="shared" si="4"/>
        <v>70</v>
      </c>
      <c r="M25" s="36">
        <f t="shared" si="5"/>
        <v>735</v>
      </c>
      <c r="N25" s="110" t="str">
        <f>Urtabelle!H25</f>
        <v>OSZ Eisenhüttenstadt</v>
      </c>
    </row>
    <row r="26" spans="1:14" ht="18" x14ac:dyDescent="0.25">
      <c r="A26" s="22" t="s">
        <v>35</v>
      </c>
      <c r="B26" s="110" t="str">
        <f>Urtabelle!B26</f>
        <v>Jordis Zimmermann</v>
      </c>
      <c r="C26" s="17">
        <f>Urtabelle!C26</f>
        <v>163</v>
      </c>
      <c r="D26" s="113">
        <f t="shared" si="0"/>
        <v>163</v>
      </c>
      <c r="E26" s="21">
        <f>Urtabelle!D26</f>
        <v>5.45</v>
      </c>
      <c r="F26" s="20">
        <f t="shared" si="1"/>
        <v>109</v>
      </c>
      <c r="G26" s="21">
        <f>IF(ISNUMBER(Urtabelle!E26),Urtabelle!E26,"")</f>
        <v>1.88</v>
      </c>
      <c r="H26" s="182">
        <f t="shared" si="2"/>
        <v>138</v>
      </c>
      <c r="I26" s="19">
        <f>IF(ISNUMBER(Urtabelle!F26),Urtabelle!F26,"")</f>
        <v>11.9</v>
      </c>
      <c r="J26" s="182">
        <f t="shared" si="3"/>
        <v>205.00000000000003</v>
      </c>
      <c r="K26" s="17">
        <f>Urtabelle!G26</f>
        <v>24</v>
      </c>
      <c r="L26" s="41">
        <f t="shared" si="4"/>
        <v>120</v>
      </c>
      <c r="M26" s="36">
        <f t="shared" si="5"/>
        <v>735</v>
      </c>
      <c r="N26" s="110" t="str">
        <f>Urtabelle!H26</f>
        <v>OSZ Eisenhüttenstadt</v>
      </c>
    </row>
    <row r="27" spans="1:14" ht="18" x14ac:dyDescent="0.25">
      <c r="A27" s="22" t="s">
        <v>36</v>
      </c>
      <c r="B27" s="110" t="str">
        <f>Urtabelle!B27</f>
        <v>Chantal Bigalke</v>
      </c>
      <c r="C27" s="17">
        <f>Urtabelle!C27</f>
        <v>153</v>
      </c>
      <c r="D27" s="113">
        <f t="shared" si="0"/>
        <v>153</v>
      </c>
      <c r="E27" s="21">
        <f>Urtabelle!D27</f>
        <v>7.3</v>
      </c>
      <c r="F27" s="20">
        <f t="shared" si="1"/>
        <v>146</v>
      </c>
      <c r="G27" s="21">
        <f>IF(ISNUMBER(Urtabelle!E27),Urtabelle!E27,"")</f>
        <v>1.8</v>
      </c>
      <c r="H27" s="182">
        <f t="shared" si="2"/>
        <v>130</v>
      </c>
      <c r="I27" s="19">
        <f>IF(ISNUMBER(Urtabelle!F27),Urtabelle!F27,"")</f>
        <v>13.5</v>
      </c>
      <c r="J27" s="182">
        <f t="shared" si="3"/>
        <v>125.00000000000003</v>
      </c>
      <c r="K27" s="17">
        <f>Urtabelle!G27</f>
        <v>15</v>
      </c>
      <c r="L27" s="41">
        <f t="shared" si="4"/>
        <v>75</v>
      </c>
      <c r="M27" s="36">
        <f t="shared" si="5"/>
        <v>629</v>
      </c>
      <c r="N27" s="110" t="str">
        <f>Urtabelle!H27</f>
        <v>OSZ Eisenhüttenstadt</v>
      </c>
    </row>
    <row r="28" spans="1:14" ht="18" x14ac:dyDescent="0.25">
      <c r="A28" s="22" t="s">
        <v>37</v>
      </c>
      <c r="B28" s="110" t="str">
        <f>Urtabelle!B28</f>
        <v>Melina Kuder</v>
      </c>
      <c r="C28" s="17">
        <f>Urtabelle!C28</f>
        <v>133</v>
      </c>
      <c r="D28" s="113">
        <f t="shared" si="0"/>
        <v>133</v>
      </c>
      <c r="E28" s="21">
        <f>Urtabelle!D28</f>
        <v>7.45</v>
      </c>
      <c r="F28" s="20">
        <f t="shared" si="1"/>
        <v>149</v>
      </c>
      <c r="G28" s="21">
        <f>IF(ISNUMBER(Urtabelle!E28),Urtabelle!E28,"")</f>
        <v>1.96</v>
      </c>
      <c r="H28" s="182">
        <f t="shared" si="2"/>
        <v>146</v>
      </c>
      <c r="I28" s="19">
        <f>IF(ISNUMBER(Urtabelle!F28),Urtabelle!F28,"")</f>
        <v>11.9</v>
      </c>
      <c r="J28" s="182">
        <f t="shared" si="3"/>
        <v>205.00000000000003</v>
      </c>
      <c r="K28" s="17">
        <f>Urtabelle!G28</f>
        <v>9</v>
      </c>
      <c r="L28" s="41">
        <f t="shared" si="4"/>
        <v>45</v>
      </c>
      <c r="M28" s="36">
        <f t="shared" si="5"/>
        <v>678</v>
      </c>
      <c r="N28" s="110" t="str">
        <f>Urtabelle!H28</f>
        <v>OSZ Eisenhüttenstadt</v>
      </c>
    </row>
    <row r="29" spans="1:14" ht="18" x14ac:dyDescent="0.25">
      <c r="A29" s="22" t="s">
        <v>38</v>
      </c>
      <c r="B29" s="110">
        <f>Urtabelle!B29</f>
        <v>0</v>
      </c>
      <c r="C29" s="17">
        <f>Urtabelle!C29</f>
        <v>0</v>
      </c>
      <c r="D29" s="113">
        <f t="shared" si="0"/>
        <v>0</v>
      </c>
      <c r="E29" s="21">
        <f>Urtabelle!D29</f>
        <v>0</v>
      </c>
      <c r="F29" s="20">
        <f t="shared" si="1"/>
        <v>0</v>
      </c>
      <c r="G29" s="21" t="str">
        <f>IF(ISNUMBER(Urtabelle!E29),Urtabelle!E29,"")</f>
        <v/>
      </c>
      <c r="H29" s="182">
        <f t="shared" si="2"/>
        <v>0</v>
      </c>
      <c r="I29" s="19" t="str">
        <f>IF(ISNUMBER(Urtabelle!F29),Urtabelle!F29,"")</f>
        <v/>
      </c>
      <c r="J29" s="182">
        <f t="shared" si="3"/>
        <v>0</v>
      </c>
      <c r="K29" s="17">
        <f>Urtabelle!G29</f>
        <v>0</v>
      </c>
      <c r="L29" s="41">
        <f t="shared" si="4"/>
        <v>0</v>
      </c>
      <c r="M29" s="36">
        <f t="shared" si="5"/>
        <v>0</v>
      </c>
      <c r="N29" s="110">
        <f>Urtabelle!H29</f>
        <v>0</v>
      </c>
    </row>
    <row r="30" spans="1:14" ht="18" x14ac:dyDescent="0.25">
      <c r="A30" s="22" t="s">
        <v>39</v>
      </c>
      <c r="B30" s="110">
        <f>Urtabelle!B30</f>
        <v>0</v>
      </c>
      <c r="C30" s="17">
        <f>Urtabelle!C30</f>
        <v>0</v>
      </c>
      <c r="D30" s="113">
        <f t="shared" si="0"/>
        <v>0</v>
      </c>
      <c r="E30" s="21">
        <f>Urtabelle!D30</f>
        <v>0</v>
      </c>
      <c r="F30" s="20">
        <f t="shared" si="1"/>
        <v>0</v>
      </c>
      <c r="G30" s="21" t="str">
        <f>IF(ISNUMBER(Urtabelle!E30),Urtabelle!E30,"")</f>
        <v/>
      </c>
      <c r="H30" s="182">
        <f t="shared" si="2"/>
        <v>0</v>
      </c>
      <c r="I30" s="19" t="str">
        <f>IF(ISNUMBER(Urtabelle!F30),Urtabelle!F30,"")</f>
        <v/>
      </c>
      <c r="J30" s="182">
        <f t="shared" si="3"/>
        <v>0</v>
      </c>
      <c r="K30" s="17">
        <f>Urtabelle!G30</f>
        <v>0</v>
      </c>
      <c r="L30" s="41">
        <f t="shared" si="4"/>
        <v>0</v>
      </c>
      <c r="M30" s="36">
        <f t="shared" si="5"/>
        <v>0</v>
      </c>
      <c r="N30" s="110">
        <f>Urtabelle!H30</f>
        <v>0</v>
      </c>
    </row>
    <row r="31" spans="1:14" ht="18" x14ac:dyDescent="0.25">
      <c r="A31" s="22" t="s">
        <v>40</v>
      </c>
      <c r="B31" s="110">
        <f>Urtabelle!B31</f>
        <v>0</v>
      </c>
      <c r="C31" s="17">
        <f>Urtabelle!C31</f>
        <v>0</v>
      </c>
      <c r="D31" s="113">
        <f t="shared" si="0"/>
        <v>0</v>
      </c>
      <c r="E31" s="21">
        <f>Urtabelle!D31</f>
        <v>0</v>
      </c>
      <c r="F31" s="20">
        <f t="shared" si="1"/>
        <v>0</v>
      </c>
      <c r="G31" s="21" t="str">
        <f>IF(ISNUMBER(Urtabelle!E31),Urtabelle!E31,"")</f>
        <v/>
      </c>
      <c r="H31" s="182">
        <f t="shared" si="2"/>
        <v>0</v>
      </c>
      <c r="I31" s="19" t="str">
        <f>IF(ISNUMBER(Urtabelle!F31),Urtabelle!F31,"")</f>
        <v/>
      </c>
      <c r="J31" s="182">
        <f t="shared" si="3"/>
        <v>0</v>
      </c>
      <c r="K31" s="17">
        <f>Urtabelle!G31</f>
        <v>0</v>
      </c>
      <c r="L31" s="41">
        <f t="shared" si="4"/>
        <v>0</v>
      </c>
      <c r="M31" s="36">
        <f t="shared" si="5"/>
        <v>0</v>
      </c>
      <c r="N31" s="110">
        <f>Urtabelle!H31</f>
        <v>0</v>
      </c>
    </row>
    <row r="32" spans="1:14" ht="18" x14ac:dyDescent="0.25">
      <c r="A32" s="22" t="s">
        <v>41</v>
      </c>
      <c r="B32" s="110">
        <f>Urtabelle!B32</f>
        <v>0</v>
      </c>
      <c r="C32" s="17">
        <f>Urtabelle!C32</f>
        <v>0</v>
      </c>
      <c r="D32" s="113">
        <f t="shared" si="0"/>
        <v>0</v>
      </c>
      <c r="E32" s="21">
        <f>Urtabelle!D32</f>
        <v>0</v>
      </c>
      <c r="F32" s="20">
        <f t="shared" si="1"/>
        <v>0</v>
      </c>
      <c r="G32" s="21" t="str">
        <f>IF(ISNUMBER(Urtabelle!E32),Urtabelle!E32,"")</f>
        <v/>
      </c>
      <c r="H32" s="182">
        <f t="shared" si="2"/>
        <v>0</v>
      </c>
      <c r="I32" s="19" t="str">
        <f>IF(ISNUMBER(Urtabelle!F32),Urtabelle!F32,"")</f>
        <v/>
      </c>
      <c r="J32" s="182">
        <f t="shared" si="3"/>
        <v>0</v>
      </c>
      <c r="K32" s="17">
        <f>Urtabelle!G32</f>
        <v>0</v>
      </c>
      <c r="L32" s="41">
        <f t="shared" si="4"/>
        <v>0</v>
      </c>
      <c r="M32" s="36">
        <f t="shared" si="5"/>
        <v>0</v>
      </c>
      <c r="N32" s="110">
        <f>Urtabelle!H32</f>
        <v>0</v>
      </c>
    </row>
    <row r="33" spans="1:14" ht="18" x14ac:dyDescent="0.25">
      <c r="A33" s="22" t="s">
        <v>42</v>
      </c>
      <c r="B33" s="110">
        <f>Urtabelle!B33</f>
        <v>0</v>
      </c>
      <c r="C33" s="17">
        <f>Urtabelle!C33</f>
        <v>0</v>
      </c>
      <c r="D33" s="113">
        <f t="shared" si="0"/>
        <v>0</v>
      </c>
      <c r="E33" s="21">
        <f>Urtabelle!D33</f>
        <v>0</v>
      </c>
      <c r="F33" s="20">
        <f t="shared" si="1"/>
        <v>0</v>
      </c>
      <c r="G33" s="21" t="str">
        <f>IF(ISNUMBER(Urtabelle!E33),Urtabelle!E33,"")</f>
        <v/>
      </c>
      <c r="H33" s="182">
        <f t="shared" si="2"/>
        <v>0</v>
      </c>
      <c r="I33" s="19" t="str">
        <f>IF(ISNUMBER(Urtabelle!F33),Urtabelle!F33,"")</f>
        <v/>
      </c>
      <c r="J33" s="182">
        <f t="shared" si="3"/>
        <v>0</v>
      </c>
      <c r="K33" s="17">
        <f>Urtabelle!G33</f>
        <v>0</v>
      </c>
      <c r="L33" s="41">
        <f t="shared" si="4"/>
        <v>0</v>
      </c>
      <c r="M33" s="36">
        <f t="shared" si="5"/>
        <v>0</v>
      </c>
      <c r="N33" s="110">
        <f>Urtabelle!H33</f>
        <v>0</v>
      </c>
    </row>
    <row r="34" spans="1:14" ht="18" x14ac:dyDescent="0.25">
      <c r="A34" s="22" t="s">
        <v>43</v>
      </c>
      <c r="B34" s="110">
        <f>Urtabelle!B34</f>
        <v>0</v>
      </c>
      <c r="C34" s="17">
        <f>Urtabelle!C34</f>
        <v>0</v>
      </c>
      <c r="D34" s="113">
        <f t="shared" si="0"/>
        <v>0</v>
      </c>
      <c r="E34" s="21">
        <f>Urtabelle!D34</f>
        <v>0</v>
      </c>
      <c r="F34" s="20">
        <f t="shared" si="1"/>
        <v>0</v>
      </c>
      <c r="G34" s="21" t="str">
        <f>IF(ISNUMBER(Urtabelle!E34),Urtabelle!E34,"")</f>
        <v/>
      </c>
      <c r="H34" s="182">
        <f t="shared" si="2"/>
        <v>0</v>
      </c>
      <c r="I34" s="19" t="str">
        <f>IF(ISNUMBER(Urtabelle!F34),Urtabelle!F34,"")</f>
        <v/>
      </c>
      <c r="J34" s="182">
        <f t="shared" si="3"/>
        <v>0</v>
      </c>
      <c r="K34" s="17">
        <f>Urtabelle!G34</f>
        <v>0</v>
      </c>
      <c r="L34" s="41">
        <f t="shared" si="4"/>
        <v>0</v>
      </c>
      <c r="M34" s="36">
        <f t="shared" si="5"/>
        <v>0</v>
      </c>
      <c r="N34" s="110">
        <f>Urtabelle!H34</f>
        <v>0</v>
      </c>
    </row>
    <row r="35" spans="1:14" ht="18" x14ac:dyDescent="0.25">
      <c r="A35" s="23" t="s">
        <v>44</v>
      </c>
      <c r="B35" s="110">
        <f>Urtabelle!B35</f>
        <v>0</v>
      </c>
      <c r="C35" s="17">
        <f>Urtabelle!C35</f>
        <v>0</v>
      </c>
      <c r="D35" s="113">
        <f t="shared" si="0"/>
        <v>0</v>
      </c>
      <c r="E35" s="21">
        <f>Urtabelle!D35</f>
        <v>0</v>
      </c>
      <c r="F35" s="20">
        <f t="shared" si="1"/>
        <v>0</v>
      </c>
      <c r="G35" s="21" t="str">
        <f>IF(ISNUMBER(Urtabelle!E35),Urtabelle!E35,"")</f>
        <v/>
      </c>
      <c r="H35" s="182">
        <f t="shared" si="2"/>
        <v>0</v>
      </c>
      <c r="I35" s="19" t="str">
        <f>IF(ISNUMBER(Urtabelle!F35),Urtabelle!F35,"")</f>
        <v/>
      </c>
      <c r="J35" s="182">
        <f t="shared" si="3"/>
        <v>0</v>
      </c>
      <c r="K35" s="17">
        <f>Urtabelle!G35</f>
        <v>0</v>
      </c>
      <c r="L35" s="41">
        <f t="shared" si="4"/>
        <v>0</v>
      </c>
      <c r="M35" s="36">
        <f t="shared" si="5"/>
        <v>0</v>
      </c>
      <c r="N35" s="110">
        <f>Urtabelle!H35</f>
        <v>0</v>
      </c>
    </row>
    <row r="36" spans="1:14" ht="18" x14ac:dyDescent="0.25">
      <c r="A36" s="23" t="s">
        <v>45</v>
      </c>
      <c r="B36" s="110">
        <f>Urtabelle!B36</f>
        <v>0</v>
      </c>
      <c r="C36" s="17">
        <f>Urtabelle!C36</f>
        <v>0</v>
      </c>
      <c r="D36" s="113">
        <f t="shared" si="0"/>
        <v>0</v>
      </c>
      <c r="E36" s="21">
        <f>Urtabelle!D36</f>
        <v>0</v>
      </c>
      <c r="F36" s="20">
        <f t="shared" si="1"/>
        <v>0</v>
      </c>
      <c r="G36" s="21" t="str">
        <f>IF(ISNUMBER(Urtabelle!E36),Urtabelle!E36,"")</f>
        <v/>
      </c>
      <c r="H36" s="182">
        <f t="shared" si="2"/>
        <v>0</v>
      </c>
      <c r="I36" s="19" t="str">
        <f>IF(ISNUMBER(Urtabelle!F36),Urtabelle!F36,"")</f>
        <v/>
      </c>
      <c r="J36" s="182">
        <f t="shared" si="3"/>
        <v>0</v>
      </c>
      <c r="K36" s="17">
        <f>Urtabelle!G36</f>
        <v>0</v>
      </c>
      <c r="L36" s="41">
        <f t="shared" si="4"/>
        <v>0</v>
      </c>
      <c r="M36" s="36">
        <f t="shared" si="5"/>
        <v>0</v>
      </c>
      <c r="N36" s="110">
        <f>Urtabelle!H36</f>
        <v>0</v>
      </c>
    </row>
    <row r="37" spans="1:14" ht="18" x14ac:dyDescent="0.25">
      <c r="A37" s="23" t="s">
        <v>46</v>
      </c>
      <c r="B37" s="110">
        <f>Urtabelle!B37</f>
        <v>0</v>
      </c>
      <c r="C37" s="17">
        <f>Urtabelle!C37</f>
        <v>0</v>
      </c>
      <c r="D37" s="113">
        <f t="shared" si="0"/>
        <v>0</v>
      </c>
      <c r="E37" s="21">
        <f>Urtabelle!D37</f>
        <v>0</v>
      </c>
      <c r="F37" s="20">
        <f t="shared" ref="F37:F68" si="6">(E37*100)/5</f>
        <v>0</v>
      </c>
      <c r="G37" s="21" t="str">
        <f>IF(ISNUMBER(Urtabelle!E37),Urtabelle!E37,"")</f>
        <v/>
      </c>
      <c r="H37" s="182">
        <f t="shared" si="2"/>
        <v>0</v>
      </c>
      <c r="I37" s="19" t="str">
        <f>IF(ISNUMBER(Urtabelle!F37),Urtabelle!F37,"")</f>
        <v/>
      </c>
      <c r="J37" s="182">
        <f t="shared" si="3"/>
        <v>0</v>
      </c>
      <c r="K37" s="17">
        <f>Urtabelle!G37</f>
        <v>0</v>
      </c>
      <c r="L37" s="41">
        <f t="shared" si="4"/>
        <v>0</v>
      </c>
      <c r="M37" s="36">
        <f t="shared" si="5"/>
        <v>0</v>
      </c>
      <c r="N37" s="110">
        <f>Urtabelle!H37</f>
        <v>0</v>
      </c>
    </row>
    <row r="38" spans="1:14" ht="18" x14ac:dyDescent="0.25">
      <c r="A38" s="23" t="s">
        <v>47</v>
      </c>
      <c r="B38" s="110">
        <f>Urtabelle!B38</f>
        <v>0</v>
      </c>
      <c r="C38" s="17">
        <f>Urtabelle!C38</f>
        <v>0</v>
      </c>
      <c r="D38" s="113">
        <f t="shared" si="0"/>
        <v>0</v>
      </c>
      <c r="E38" s="21">
        <f>Urtabelle!D38</f>
        <v>0</v>
      </c>
      <c r="F38" s="20">
        <f t="shared" si="6"/>
        <v>0</v>
      </c>
      <c r="G38" s="21" t="str">
        <f>IF(ISNUMBER(Urtabelle!E38),Urtabelle!E38,"")</f>
        <v/>
      </c>
      <c r="H38" s="182">
        <f t="shared" si="2"/>
        <v>0</v>
      </c>
      <c r="I38" s="19" t="str">
        <f>IF(ISNUMBER(Urtabelle!F38),Urtabelle!F38,"")</f>
        <v/>
      </c>
      <c r="J38" s="182">
        <f t="shared" si="3"/>
        <v>0</v>
      </c>
      <c r="K38" s="17">
        <f>Urtabelle!G38</f>
        <v>0</v>
      </c>
      <c r="L38" s="41">
        <f t="shared" si="4"/>
        <v>0</v>
      </c>
      <c r="M38" s="36">
        <f t="shared" si="5"/>
        <v>0</v>
      </c>
      <c r="N38" s="110">
        <f>Urtabelle!H38</f>
        <v>0</v>
      </c>
    </row>
    <row r="39" spans="1:14" ht="18" x14ac:dyDescent="0.25">
      <c r="A39" s="23" t="s">
        <v>48</v>
      </c>
      <c r="B39" s="110">
        <f>Urtabelle!B39</f>
        <v>0</v>
      </c>
      <c r="C39" s="17">
        <f>Urtabelle!C39</f>
        <v>0</v>
      </c>
      <c r="D39" s="113">
        <f t="shared" si="0"/>
        <v>0</v>
      </c>
      <c r="E39" s="21">
        <f>Urtabelle!D39</f>
        <v>0</v>
      </c>
      <c r="F39" s="20">
        <f t="shared" si="6"/>
        <v>0</v>
      </c>
      <c r="G39" s="21" t="str">
        <f>IF(ISNUMBER(Urtabelle!E39),Urtabelle!E39,"")</f>
        <v/>
      </c>
      <c r="H39" s="182">
        <f t="shared" si="2"/>
        <v>0</v>
      </c>
      <c r="I39" s="19" t="str">
        <f>IF(ISNUMBER(Urtabelle!F39),Urtabelle!F39,"")</f>
        <v/>
      </c>
      <c r="J39" s="182">
        <f t="shared" si="3"/>
        <v>0</v>
      </c>
      <c r="K39" s="17">
        <f>Urtabelle!G39</f>
        <v>0</v>
      </c>
      <c r="L39" s="41">
        <f t="shared" si="4"/>
        <v>0</v>
      </c>
      <c r="M39" s="36">
        <f t="shared" si="5"/>
        <v>0</v>
      </c>
      <c r="N39" s="110">
        <f>Urtabelle!H39</f>
        <v>0</v>
      </c>
    </row>
    <row r="40" spans="1:14" ht="18" x14ac:dyDescent="0.25">
      <c r="A40" s="23" t="s">
        <v>49</v>
      </c>
      <c r="B40" s="110">
        <f>Urtabelle!B40</f>
        <v>0</v>
      </c>
      <c r="C40" s="17">
        <f>Urtabelle!C40</f>
        <v>0</v>
      </c>
      <c r="D40" s="113">
        <f t="shared" si="0"/>
        <v>0</v>
      </c>
      <c r="E40" s="21">
        <f>Urtabelle!D40</f>
        <v>0</v>
      </c>
      <c r="F40" s="20">
        <f t="shared" si="6"/>
        <v>0</v>
      </c>
      <c r="G40" s="21" t="str">
        <f>IF(ISNUMBER(Urtabelle!E40),Urtabelle!E40,"")</f>
        <v/>
      </c>
      <c r="H40" s="182">
        <f t="shared" si="2"/>
        <v>0</v>
      </c>
      <c r="I40" s="19" t="str">
        <f>IF(ISNUMBER(Urtabelle!F40),Urtabelle!F40,"")</f>
        <v/>
      </c>
      <c r="J40" s="182">
        <f t="shared" si="3"/>
        <v>0</v>
      </c>
      <c r="K40" s="17">
        <f>Urtabelle!G40</f>
        <v>0</v>
      </c>
      <c r="L40" s="41">
        <f t="shared" si="4"/>
        <v>0</v>
      </c>
      <c r="M40" s="36">
        <f t="shared" si="5"/>
        <v>0</v>
      </c>
      <c r="N40" s="110">
        <f>Urtabelle!H40</f>
        <v>0</v>
      </c>
    </row>
    <row r="41" spans="1:14" ht="18" x14ac:dyDescent="0.25">
      <c r="A41" s="23" t="s">
        <v>50</v>
      </c>
      <c r="B41" s="110">
        <f>Urtabelle!B41</f>
        <v>0</v>
      </c>
      <c r="C41" s="17">
        <f>Urtabelle!C41</f>
        <v>0</v>
      </c>
      <c r="D41" s="113">
        <f t="shared" si="0"/>
        <v>0</v>
      </c>
      <c r="E41" s="21">
        <f>Urtabelle!D41</f>
        <v>0</v>
      </c>
      <c r="F41" s="20">
        <f t="shared" si="6"/>
        <v>0</v>
      </c>
      <c r="G41" s="21" t="str">
        <f>IF(ISNUMBER(Urtabelle!E41),Urtabelle!E41,"")</f>
        <v/>
      </c>
      <c r="H41" s="182">
        <f t="shared" si="2"/>
        <v>0</v>
      </c>
      <c r="I41" s="19" t="str">
        <f>IF(ISNUMBER(Urtabelle!F41),Urtabelle!F41,"")</f>
        <v/>
      </c>
      <c r="J41" s="182">
        <f t="shared" si="3"/>
        <v>0</v>
      </c>
      <c r="K41" s="17">
        <f>Urtabelle!G41</f>
        <v>0</v>
      </c>
      <c r="L41" s="41">
        <f t="shared" si="4"/>
        <v>0</v>
      </c>
      <c r="M41" s="36">
        <f t="shared" si="5"/>
        <v>0</v>
      </c>
      <c r="N41" s="110">
        <f>Urtabelle!H41</f>
        <v>0</v>
      </c>
    </row>
    <row r="42" spans="1:14" ht="18" x14ac:dyDescent="0.25">
      <c r="A42" s="23" t="s">
        <v>51</v>
      </c>
      <c r="B42" s="110">
        <f>Urtabelle!B42</f>
        <v>0</v>
      </c>
      <c r="C42" s="17">
        <f>Urtabelle!C42</f>
        <v>0</v>
      </c>
      <c r="D42" s="113">
        <f t="shared" si="0"/>
        <v>0</v>
      </c>
      <c r="E42" s="21">
        <f>Urtabelle!D42</f>
        <v>0</v>
      </c>
      <c r="F42" s="20">
        <f t="shared" si="6"/>
        <v>0</v>
      </c>
      <c r="G42" s="21" t="str">
        <f>IF(ISNUMBER(Urtabelle!E42),Urtabelle!E42,"")</f>
        <v/>
      </c>
      <c r="H42" s="182">
        <f t="shared" si="2"/>
        <v>0</v>
      </c>
      <c r="I42" s="19" t="str">
        <f>IF(ISNUMBER(Urtabelle!F42),Urtabelle!F42,"")</f>
        <v/>
      </c>
      <c r="J42" s="182">
        <f t="shared" si="3"/>
        <v>0</v>
      </c>
      <c r="K42" s="17">
        <f>Urtabelle!G42</f>
        <v>0</v>
      </c>
      <c r="L42" s="41">
        <f t="shared" si="4"/>
        <v>0</v>
      </c>
      <c r="M42" s="36">
        <f t="shared" si="5"/>
        <v>0</v>
      </c>
      <c r="N42" s="110">
        <f>Urtabelle!H42</f>
        <v>0</v>
      </c>
    </row>
    <row r="43" spans="1:14" ht="18" x14ac:dyDescent="0.25">
      <c r="A43" s="23" t="s">
        <v>52</v>
      </c>
      <c r="B43" s="110">
        <f>Urtabelle!B43</f>
        <v>0</v>
      </c>
      <c r="C43" s="17">
        <f>Urtabelle!C43</f>
        <v>0</v>
      </c>
      <c r="D43" s="113">
        <f t="shared" si="0"/>
        <v>0</v>
      </c>
      <c r="E43" s="21">
        <f>Urtabelle!D43</f>
        <v>0</v>
      </c>
      <c r="F43" s="20">
        <f t="shared" si="6"/>
        <v>0</v>
      </c>
      <c r="G43" s="21" t="str">
        <f>IF(ISNUMBER(Urtabelle!E43),Urtabelle!E43,"")</f>
        <v/>
      </c>
      <c r="H43" s="182">
        <f t="shared" si="2"/>
        <v>0</v>
      </c>
      <c r="I43" s="19" t="str">
        <f>IF(ISNUMBER(Urtabelle!F43),Urtabelle!F43,"")</f>
        <v/>
      </c>
      <c r="J43" s="182">
        <f t="shared" si="3"/>
        <v>0</v>
      </c>
      <c r="K43" s="17">
        <f>Urtabelle!G43</f>
        <v>0</v>
      </c>
      <c r="L43" s="41">
        <f t="shared" si="4"/>
        <v>0</v>
      </c>
      <c r="M43" s="36">
        <f t="shared" si="5"/>
        <v>0</v>
      </c>
      <c r="N43" s="110">
        <f>Urtabelle!H43</f>
        <v>0</v>
      </c>
    </row>
    <row r="44" spans="1:14" ht="18" x14ac:dyDescent="0.25">
      <c r="A44" s="23" t="s">
        <v>53</v>
      </c>
      <c r="B44" s="110">
        <f>Urtabelle!B44</f>
        <v>0</v>
      </c>
      <c r="C44" s="17">
        <f>Urtabelle!C44</f>
        <v>0</v>
      </c>
      <c r="D44" s="113">
        <f t="shared" si="0"/>
        <v>0</v>
      </c>
      <c r="E44" s="21">
        <f>Urtabelle!D44</f>
        <v>0</v>
      </c>
      <c r="F44" s="20">
        <f t="shared" si="6"/>
        <v>0</v>
      </c>
      <c r="G44" s="21" t="str">
        <f>IF(ISNUMBER(Urtabelle!E44),Urtabelle!E44,"")</f>
        <v/>
      </c>
      <c r="H44" s="182">
        <f t="shared" si="2"/>
        <v>0</v>
      </c>
      <c r="I44" s="19" t="str">
        <f>IF(ISNUMBER(Urtabelle!F44),Urtabelle!F44,"")</f>
        <v/>
      </c>
      <c r="J44" s="182">
        <f t="shared" si="3"/>
        <v>0</v>
      </c>
      <c r="K44" s="17">
        <f>Urtabelle!G44</f>
        <v>0</v>
      </c>
      <c r="L44" s="41">
        <f t="shared" si="4"/>
        <v>0</v>
      </c>
      <c r="M44" s="36">
        <f t="shared" si="5"/>
        <v>0</v>
      </c>
      <c r="N44" s="110">
        <f>Urtabelle!H44</f>
        <v>0</v>
      </c>
    </row>
    <row r="45" spans="1:14" ht="18" x14ac:dyDescent="0.25">
      <c r="A45" s="23" t="s">
        <v>54</v>
      </c>
      <c r="B45" s="110">
        <f>Urtabelle!B45</f>
        <v>0</v>
      </c>
      <c r="C45" s="17">
        <f>Urtabelle!C45</f>
        <v>0</v>
      </c>
      <c r="D45" s="113">
        <f t="shared" si="0"/>
        <v>0</v>
      </c>
      <c r="E45" s="21">
        <f>Urtabelle!D45</f>
        <v>0</v>
      </c>
      <c r="F45" s="20">
        <f t="shared" si="6"/>
        <v>0</v>
      </c>
      <c r="G45" s="21" t="str">
        <f>IF(ISNUMBER(Urtabelle!E45),Urtabelle!E45,"")</f>
        <v/>
      </c>
      <c r="H45" s="182">
        <f t="shared" si="2"/>
        <v>0</v>
      </c>
      <c r="I45" s="19" t="str">
        <f>IF(ISNUMBER(Urtabelle!F45),Urtabelle!F45,"")</f>
        <v/>
      </c>
      <c r="J45" s="182">
        <f t="shared" si="3"/>
        <v>0</v>
      </c>
      <c r="K45" s="17">
        <f>Urtabelle!G45</f>
        <v>0</v>
      </c>
      <c r="L45" s="41">
        <f t="shared" si="4"/>
        <v>0</v>
      </c>
      <c r="M45" s="36">
        <f t="shared" si="5"/>
        <v>0</v>
      </c>
      <c r="N45" s="110">
        <f>Urtabelle!H45</f>
        <v>0</v>
      </c>
    </row>
    <row r="46" spans="1:14" ht="18" x14ac:dyDescent="0.25">
      <c r="A46" s="23" t="s">
        <v>55</v>
      </c>
      <c r="B46" s="110">
        <f>Urtabelle!B46</f>
        <v>0</v>
      </c>
      <c r="C46" s="17">
        <f>Urtabelle!C46</f>
        <v>0</v>
      </c>
      <c r="D46" s="113">
        <f t="shared" si="0"/>
        <v>0</v>
      </c>
      <c r="E46" s="21">
        <f>Urtabelle!D46</f>
        <v>0</v>
      </c>
      <c r="F46" s="20">
        <f t="shared" si="6"/>
        <v>0</v>
      </c>
      <c r="G46" s="21" t="str">
        <f>IF(ISNUMBER(Urtabelle!E46),Urtabelle!E46,"")</f>
        <v/>
      </c>
      <c r="H46" s="182">
        <f t="shared" si="2"/>
        <v>0</v>
      </c>
      <c r="I46" s="19" t="str">
        <f>IF(ISNUMBER(Urtabelle!F46),Urtabelle!F46,"")</f>
        <v/>
      </c>
      <c r="J46" s="182">
        <f t="shared" si="3"/>
        <v>0</v>
      </c>
      <c r="K46" s="17">
        <f>Urtabelle!G46</f>
        <v>0</v>
      </c>
      <c r="L46" s="41">
        <f t="shared" si="4"/>
        <v>0</v>
      </c>
      <c r="M46" s="36">
        <f t="shared" si="5"/>
        <v>0</v>
      </c>
      <c r="N46" s="110">
        <f>Urtabelle!H46</f>
        <v>0</v>
      </c>
    </row>
    <row r="47" spans="1:14" ht="18" x14ac:dyDescent="0.25">
      <c r="A47" s="23" t="s">
        <v>56</v>
      </c>
      <c r="B47" s="110">
        <f>Urtabelle!B47</f>
        <v>0</v>
      </c>
      <c r="C47" s="17">
        <f>Urtabelle!C47</f>
        <v>0</v>
      </c>
      <c r="D47" s="113">
        <f t="shared" si="0"/>
        <v>0</v>
      </c>
      <c r="E47" s="21">
        <f>Urtabelle!D47</f>
        <v>0</v>
      </c>
      <c r="F47" s="20">
        <f t="shared" si="6"/>
        <v>0</v>
      </c>
      <c r="G47" s="21" t="str">
        <f>IF(ISNUMBER(Urtabelle!E47),Urtabelle!E47,"")</f>
        <v/>
      </c>
      <c r="H47" s="182">
        <f t="shared" si="2"/>
        <v>0</v>
      </c>
      <c r="I47" s="19" t="str">
        <f>IF(ISNUMBER(Urtabelle!F47),Urtabelle!F47,"")</f>
        <v/>
      </c>
      <c r="J47" s="182">
        <f t="shared" si="3"/>
        <v>0</v>
      </c>
      <c r="K47" s="17">
        <f>Urtabelle!G47</f>
        <v>0</v>
      </c>
      <c r="L47" s="41">
        <f t="shared" si="4"/>
        <v>0</v>
      </c>
      <c r="M47" s="36">
        <f t="shared" si="5"/>
        <v>0</v>
      </c>
      <c r="N47" s="110">
        <f>Urtabelle!H47</f>
        <v>0</v>
      </c>
    </row>
    <row r="48" spans="1:14" ht="18" x14ac:dyDescent="0.25">
      <c r="A48" s="23" t="s">
        <v>57</v>
      </c>
      <c r="B48" s="110">
        <f>Urtabelle!B48</f>
        <v>0</v>
      </c>
      <c r="C48" s="17">
        <f>Urtabelle!C48</f>
        <v>0</v>
      </c>
      <c r="D48" s="113">
        <f t="shared" si="0"/>
        <v>0</v>
      </c>
      <c r="E48" s="21">
        <f>Urtabelle!D48</f>
        <v>0</v>
      </c>
      <c r="F48" s="20">
        <f t="shared" si="6"/>
        <v>0</v>
      </c>
      <c r="G48" s="21" t="str">
        <f>IF(ISNUMBER(Urtabelle!E48),Urtabelle!E48,"")</f>
        <v/>
      </c>
      <c r="H48" s="182">
        <f t="shared" si="2"/>
        <v>0</v>
      </c>
      <c r="I48" s="19" t="str">
        <f>IF(ISNUMBER(Urtabelle!F48),Urtabelle!F48,"")</f>
        <v/>
      </c>
      <c r="J48" s="182">
        <f t="shared" si="3"/>
        <v>0</v>
      </c>
      <c r="K48" s="17">
        <f>Urtabelle!G48</f>
        <v>0</v>
      </c>
      <c r="L48" s="41">
        <f t="shared" si="4"/>
        <v>0</v>
      </c>
      <c r="M48" s="36">
        <f t="shared" si="5"/>
        <v>0</v>
      </c>
      <c r="N48" s="110">
        <f>Urtabelle!H48</f>
        <v>0</v>
      </c>
    </row>
    <row r="49" spans="1:14" ht="18" x14ac:dyDescent="0.25">
      <c r="A49" s="23" t="s">
        <v>58</v>
      </c>
      <c r="B49" s="110">
        <f>Urtabelle!B49</f>
        <v>0</v>
      </c>
      <c r="C49" s="17">
        <f>Urtabelle!C49</f>
        <v>0</v>
      </c>
      <c r="D49" s="113">
        <f t="shared" si="0"/>
        <v>0</v>
      </c>
      <c r="E49" s="21">
        <f>Urtabelle!D49</f>
        <v>0</v>
      </c>
      <c r="F49" s="20">
        <f t="shared" si="6"/>
        <v>0</v>
      </c>
      <c r="G49" s="21" t="str">
        <f>IF(ISNUMBER(Urtabelle!E49),Urtabelle!E49,"")</f>
        <v/>
      </c>
      <c r="H49" s="182">
        <f t="shared" si="2"/>
        <v>0</v>
      </c>
      <c r="I49" s="19" t="str">
        <f>IF(ISNUMBER(Urtabelle!F49),Urtabelle!F49,"")</f>
        <v/>
      </c>
      <c r="J49" s="182">
        <f t="shared" si="3"/>
        <v>0</v>
      </c>
      <c r="K49" s="17">
        <f>Urtabelle!G49</f>
        <v>0</v>
      </c>
      <c r="L49" s="41">
        <f t="shared" si="4"/>
        <v>0</v>
      </c>
      <c r="M49" s="36">
        <f t="shared" si="5"/>
        <v>0</v>
      </c>
      <c r="N49" s="110">
        <f>Urtabelle!H49</f>
        <v>0</v>
      </c>
    </row>
    <row r="50" spans="1:14" ht="18" x14ac:dyDescent="0.25">
      <c r="A50" s="23" t="s">
        <v>59</v>
      </c>
      <c r="B50" s="110">
        <f>Urtabelle!B50</f>
        <v>0</v>
      </c>
      <c r="C50" s="17">
        <f>Urtabelle!C50</f>
        <v>0</v>
      </c>
      <c r="D50" s="113">
        <f t="shared" si="0"/>
        <v>0</v>
      </c>
      <c r="E50" s="21">
        <f>Urtabelle!D50</f>
        <v>0</v>
      </c>
      <c r="F50" s="20">
        <f t="shared" si="6"/>
        <v>0</v>
      </c>
      <c r="G50" s="21" t="str">
        <f>IF(ISNUMBER(Urtabelle!E50),Urtabelle!E50,"")</f>
        <v/>
      </c>
      <c r="H50" s="182">
        <f t="shared" si="2"/>
        <v>0</v>
      </c>
      <c r="I50" s="19" t="str">
        <f>IF(ISNUMBER(Urtabelle!F50),Urtabelle!F50,"")</f>
        <v/>
      </c>
      <c r="J50" s="182">
        <f t="shared" si="3"/>
        <v>0</v>
      </c>
      <c r="K50" s="17">
        <f>Urtabelle!G50</f>
        <v>0</v>
      </c>
      <c r="L50" s="41">
        <f t="shared" si="4"/>
        <v>0</v>
      </c>
      <c r="M50" s="36">
        <f t="shared" si="5"/>
        <v>0</v>
      </c>
      <c r="N50" s="110">
        <f>Urtabelle!H50</f>
        <v>0</v>
      </c>
    </row>
    <row r="51" spans="1:14" ht="18" x14ac:dyDescent="0.25">
      <c r="A51" s="23" t="s">
        <v>60</v>
      </c>
      <c r="B51" s="110">
        <f>Urtabelle!B51</f>
        <v>0</v>
      </c>
      <c r="C51" s="17">
        <f>Urtabelle!C51</f>
        <v>0</v>
      </c>
      <c r="D51" s="113">
        <f t="shared" si="0"/>
        <v>0</v>
      </c>
      <c r="E51" s="21">
        <f>Urtabelle!D51</f>
        <v>0</v>
      </c>
      <c r="F51" s="20">
        <f t="shared" si="6"/>
        <v>0</v>
      </c>
      <c r="G51" s="21" t="str">
        <f>IF(ISNUMBER(Urtabelle!E51),Urtabelle!E51,"")</f>
        <v/>
      </c>
      <c r="H51" s="182">
        <f t="shared" si="2"/>
        <v>0</v>
      </c>
      <c r="I51" s="19" t="str">
        <f>IF(ISNUMBER(Urtabelle!F51),Urtabelle!F51,"")</f>
        <v/>
      </c>
      <c r="J51" s="182">
        <f t="shared" si="3"/>
        <v>0</v>
      </c>
      <c r="K51" s="17">
        <f>Urtabelle!G51</f>
        <v>0</v>
      </c>
      <c r="L51" s="41">
        <f t="shared" si="4"/>
        <v>0</v>
      </c>
      <c r="M51" s="36">
        <f t="shared" si="5"/>
        <v>0</v>
      </c>
      <c r="N51" s="110">
        <f>Urtabelle!H51</f>
        <v>0</v>
      </c>
    </row>
    <row r="52" spans="1:14" ht="18" x14ac:dyDescent="0.25">
      <c r="A52" s="23" t="s">
        <v>61</v>
      </c>
      <c r="B52" s="110">
        <f>Urtabelle!B52</f>
        <v>0</v>
      </c>
      <c r="C52" s="17">
        <f>Urtabelle!C52</f>
        <v>0</v>
      </c>
      <c r="D52" s="113">
        <f t="shared" si="0"/>
        <v>0</v>
      </c>
      <c r="E52" s="21">
        <f>Urtabelle!D52</f>
        <v>0</v>
      </c>
      <c r="F52" s="20">
        <f t="shared" si="6"/>
        <v>0</v>
      </c>
      <c r="G52" s="21" t="str">
        <f>IF(ISNUMBER(Urtabelle!E52),Urtabelle!E52,"")</f>
        <v/>
      </c>
      <c r="H52" s="182">
        <f t="shared" si="2"/>
        <v>0</v>
      </c>
      <c r="I52" s="19" t="str">
        <f>IF(ISNUMBER(Urtabelle!F52),Urtabelle!F52,"")</f>
        <v/>
      </c>
      <c r="J52" s="182">
        <f t="shared" si="3"/>
        <v>0</v>
      </c>
      <c r="K52" s="17">
        <f>Urtabelle!G52</f>
        <v>0</v>
      </c>
      <c r="L52" s="41">
        <f t="shared" si="4"/>
        <v>0</v>
      </c>
      <c r="M52" s="36">
        <f t="shared" si="5"/>
        <v>0</v>
      </c>
      <c r="N52" s="110">
        <f>Urtabelle!H52</f>
        <v>0</v>
      </c>
    </row>
    <row r="53" spans="1:14" ht="18" x14ac:dyDescent="0.25">
      <c r="A53" s="23" t="s">
        <v>62</v>
      </c>
      <c r="B53" s="110">
        <f>Urtabelle!B53</f>
        <v>0</v>
      </c>
      <c r="C53" s="17">
        <f>Urtabelle!C53</f>
        <v>0</v>
      </c>
      <c r="D53" s="113">
        <f t="shared" si="0"/>
        <v>0</v>
      </c>
      <c r="E53" s="21">
        <f>Urtabelle!D53</f>
        <v>0</v>
      </c>
      <c r="F53" s="20">
        <f t="shared" si="6"/>
        <v>0</v>
      </c>
      <c r="G53" s="21" t="str">
        <f>IF(ISNUMBER(Urtabelle!E53),Urtabelle!E53,"")</f>
        <v/>
      </c>
      <c r="H53" s="182">
        <f t="shared" si="2"/>
        <v>0</v>
      </c>
      <c r="I53" s="19" t="str">
        <f>IF(ISNUMBER(Urtabelle!F53),Urtabelle!F53,"")</f>
        <v/>
      </c>
      <c r="J53" s="182">
        <f t="shared" si="3"/>
        <v>0</v>
      </c>
      <c r="K53" s="17">
        <f>Urtabelle!G53</f>
        <v>0</v>
      </c>
      <c r="L53" s="41">
        <f t="shared" si="4"/>
        <v>0</v>
      </c>
      <c r="M53" s="36">
        <f t="shared" si="5"/>
        <v>0</v>
      </c>
      <c r="N53" s="110">
        <f>Urtabelle!H53</f>
        <v>0</v>
      </c>
    </row>
    <row r="54" spans="1:14" ht="18" x14ac:dyDescent="0.25">
      <c r="A54" s="23" t="s">
        <v>63</v>
      </c>
      <c r="B54" s="110">
        <f>Urtabelle!B54</f>
        <v>0</v>
      </c>
      <c r="C54" s="17">
        <f>Urtabelle!C54</f>
        <v>0</v>
      </c>
      <c r="D54" s="113">
        <f t="shared" si="0"/>
        <v>0</v>
      </c>
      <c r="E54" s="21">
        <f>Urtabelle!D54</f>
        <v>0</v>
      </c>
      <c r="F54" s="20">
        <f t="shared" si="6"/>
        <v>0</v>
      </c>
      <c r="G54" s="21" t="str">
        <f>IF(ISNUMBER(Urtabelle!E54),Urtabelle!E54,"")</f>
        <v/>
      </c>
      <c r="H54" s="182">
        <f t="shared" si="2"/>
        <v>0</v>
      </c>
      <c r="I54" s="19" t="str">
        <f>IF(ISNUMBER(Urtabelle!F54),Urtabelle!F54,"")</f>
        <v/>
      </c>
      <c r="J54" s="182">
        <f t="shared" si="3"/>
        <v>0</v>
      </c>
      <c r="K54" s="17">
        <f>Urtabelle!G54</f>
        <v>0</v>
      </c>
      <c r="L54" s="41">
        <f t="shared" si="4"/>
        <v>0</v>
      </c>
      <c r="M54" s="36">
        <f t="shared" si="5"/>
        <v>0</v>
      </c>
      <c r="N54" s="110">
        <f>Urtabelle!H54</f>
        <v>0</v>
      </c>
    </row>
    <row r="55" spans="1:14" ht="18" customHeight="1" x14ac:dyDescent="0.25">
      <c r="A55" s="23" t="s">
        <v>72</v>
      </c>
      <c r="B55" s="110">
        <f>Urtabelle!B55</f>
        <v>0</v>
      </c>
      <c r="C55" s="17">
        <f>Urtabelle!C55</f>
        <v>0</v>
      </c>
      <c r="D55" s="113">
        <f t="shared" si="0"/>
        <v>0</v>
      </c>
      <c r="E55" s="21">
        <f>Urtabelle!D55</f>
        <v>0</v>
      </c>
      <c r="F55" s="20">
        <f t="shared" si="6"/>
        <v>0</v>
      </c>
      <c r="G55" s="21" t="str">
        <f>IF(ISNUMBER(Urtabelle!E55),Urtabelle!E55,"")</f>
        <v/>
      </c>
      <c r="H55" s="182">
        <f t="shared" si="2"/>
        <v>0</v>
      </c>
      <c r="I55" s="19" t="str">
        <f>IF(ISNUMBER(Urtabelle!F55),Urtabelle!F55,"")</f>
        <v/>
      </c>
      <c r="J55" s="182">
        <f t="shared" si="3"/>
        <v>0</v>
      </c>
      <c r="K55" s="17">
        <f>Urtabelle!G55</f>
        <v>0</v>
      </c>
      <c r="L55" s="41">
        <f t="shared" si="4"/>
        <v>0</v>
      </c>
      <c r="M55" s="36">
        <f t="shared" si="5"/>
        <v>0</v>
      </c>
      <c r="N55" s="110">
        <f>Urtabelle!H55</f>
        <v>0</v>
      </c>
    </row>
    <row r="56" spans="1:14" ht="18" customHeight="1" x14ac:dyDescent="0.25">
      <c r="A56" s="23" t="s">
        <v>73</v>
      </c>
      <c r="B56" s="110">
        <f>Urtabelle!B56</f>
        <v>0</v>
      </c>
      <c r="C56" s="17">
        <f>Urtabelle!C56</f>
        <v>0</v>
      </c>
      <c r="D56" s="113">
        <f t="shared" si="0"/>
        <v>0</v>
      </c>
      <c r="E56" s="21">
        <f>Urtabelle!D56</f>
        <v>0</v>
      </c>
      <c r="F56" s="20">
        <f t="shared" si="6"/>
        <v>0</v>
      </c>
      <c r="G56" s="21" t="str">
        <f>IF(ISNUMBER(Urtabelle!E56),Urtabelle!E56,"")</f>
        <v/>
      </c>
      <c r="H56" s="182">
        <f t="shared" si="2"/>
        <v>0</v>
      </c>
      <c r="I56" s="19" t="str">
        <f>IF(ISNUMBER(Urtabelle!F56),Urtabelle!F56,"")</f>
        <v/>
      </c>
      <c r="J56" s="182">
        <f t="shared" si="3"/>
        <v>0</v>
      </c>
      <c r="K56" s="17">
        <f>Urtabelle!G56</f>
        <v>0</v>
      </c>
      <c r="L56" s="41">
        <f t="shared" si="4"/>
        <v>0</v>
      </c>
      <c r="M56" s="36">
        <f t="shared" si="5"/>
        <v>0</v>
      </c>
      <c r="N56" s="110">
        <f>Urtabelle!H56</f>
        <v>0</v>
      </c>
    </row>
    <row r="57" spans="1:14" ht="18" customHeight="1" x14ac:dyDescent="0.25">
      <c r="A57" s="23" t="s">
        <v>74</v>
      </c>
      <c r="B57" s="110">
        <f>Urtabelle!B57</f>
        <v>0</v>
      </c>
      <c r="C57" s="17">
        <f>Urtabelle!C57</f>
        <v>0</v>
      </c>
      <c r="D57" s="113">
        <f t="shared" si="0"/>
        <v>0</v>
      </c>
      <c r="E57" s="21">
        <f>Urtabelle!D57</f>
        <v>0</v>
      </c>
      <c r="F57" s="20">
        <f t="shared" si="6"/>
        <v>0</v>
      </c>
      <c r="G57" s="21" t="str">
        <f>IF(ISNUMBER(Urtabelle!E57),Urtabelle!E57,"")</f>
        <v/>
      </c>
      <c r="H57" s="182">
        <f t="shared" si="2"/>
        <v>0</v>
      </c>
      <c r="I57" s="19" t="str">
        <f>IF(ISNUMBER(Urtabelle!F57),Urtabelle!F57,"")</f>
        <v/>
      </c>
      <c r="J57" s="182">
        <f t="shared" si="3"/>
        <v>0</v>
      </c>
      <c r="K57" s="17">
        <f>Urtabelle!G57</f>
        <v>0</v>
      </c>
      <c r="L57" s="41">
        <f t="shared" si="4"/>
        <v>0</v>
      </c>
      <c r="M57" s="36">
        <f t="shared" si="5"/>
        <v>0</v>
      </c>
      <c r="N57" s="110">
        <f>Urtabelle!H57</f>
        <v>0</v>
      </c>
    </row>
    <row r="58" spans="1:14" ht="18" customHeight="1" x14ac:dyDescent="0.25">
      <c r="A58" s="23" t="s">
        <v>75</v>
      </c>
      <c r="B58" s="110">
        <f>Urtabelle!B58</f>
        <v>0</v>
      </c>
      <c r="C58" s="17">
        <f>Urtabelle!C58</f>
        <v>0</v>
      </c>
      <c r="D58" s="113">
        <f t="shared" si="0"/>
        <v>0</v>
      </c>
      <c r="E58" s="21">
        <f>Urtabelle!D58</f>
        <v>0</v>
      </c>
      <c r="F58" s="20">
        <f t="shared" si="6"/>
        <v>0</v>
      </c>
      <c r="G58" s="21" t="str">
        <f>IF(ISNUMBER(Urtabelle!E58),Urtabelle!E58,"")</f>
        <v/>
      </c>
      <c r="H58" s="182">
        <f t="shared" si="2"/>
        <v>0</v>
      </c>
      <c r="I58" s="19" t="str">
        <f>IF(ISNUMBER(Urtabelle!F58),Urtabelle!F58,"")</f>
        <v/>
      </c>
      <c r="J58" s="182">
        <f t="shared" si="3"/>
        <v>0</v>
      </c>
      <c r="K58" s="17">
        <f>Urtabelle!G58</f>
        <v>0</v>
      </c>
      <c r="L58" s="41">
        <f t="shared" si="4"/>
        <v>0</v>
      </c>
      <c r="M58" s="36">
        <f t="shared" si="5"/>
        <v>0</v>
      </c>
      <c r="N58" s="110">
        <f>Urtabelle!H58</f>
        <v>0</v>
      </c>
    </row>
    <row r="59" spans="1:14" ht="18" customHeight="1" x14ac:dyDescent="0.25">
      <c r="A59" s="23" t="s">
        <v>76</v>
      </c>
      <c r="B59" s="110">
        <f>Urtabelle!B59</f>
        <v>0</v>
      </c>
      <c r="C59" s="17">
        <f>Urtabelle!C59</f>
        <v>0</v>
      </c>
      <c r="D59" s="113">
        <f t="shared" si="0"/>
        <v>0</v>
      </c>
      <c r="E59" s="21">
        <f>Urtabelle!D59</f>
        <v>0</v>
      </c>
      <c r="F59" s="20">
        <f t="shared" si="6"/>
        <v>0</v>
      </c>
      <c r="G59" s="21" t="str">
        <f>IF(ISNUMBER(Urtabelle!E59),Urtabelle!E59,"")</f>
        <v/>
      </c>
      <c r="H59" s="182">
        <f t="shared" si="2"/>
        <v>0</v>
      </c>
      <c r="I59" s="19" t="str">
        <f>IF(ISNUMBER(Urtabelle!F59),Urtabelle!F59,"")</f>
        <v/>
      </c>
      <c r="J59" s="182">
        <f t="shared" si="3"/>
        <v>0</v>
      </c>
      <c r="K59" s="17">
        <f>Urtabelle!G59</f>
        <v>0</v>
      </c>
      <c r="L59" s="41">
        <f t="shared" si="4"/>
        <v>0</v>
      </c>
      <c r="M59" s="36">
        <f t="shared" si="5"/>
        <v>0</v>
      </c>
      <c r="N59" s="110">
        <f>Urtabelle!H59</f>
        <v>0</v>
      </c>
    </row>
    <row r="60" spans="1:14" ht="18" customHeight="1" x14ac:dyDescent="0.25">
      <c r="A60" s="23" t="s">
        <v>77</v>
      </c>
      <c r="B60" s="110">
        <f>Urtabelle!B60</f>
        <v>0</v>
      </c>
      <c r="C60" s="17">
        <f>Urtabelle!C60</f>
        <v>0</v>
      </c>
      <c r="D60" s="113">
        <f t="shared" si="0"/>
        <v>0</v>
      </c>
      <c r="E60" s="21">
        <f>Urtabelle!D60</f>
        <v>0</v>
      </c>
      <c r="F60" s="20">
        <f t="shared" si="6"/>
        <v>0</v>
      </c>
      <c r="G60" s="21" t="str">
        <f>IF(ISNUMBER(Urtabelle!E60),Urtabelle!E60,"")</f>
        <v/>
      </c>
      <c r="H60" s="182">
        <f t="shared" si="2"/>
        <v>0</v>
      </c>
      <c r="I60" s="19" t="str">
        <f>IF(ISNUMBER(Urtabelle!F60),Urtabelle!F60,"")</f>
        <v/>
      </c>
      <c r="J60" s="182">
        <f t="shared" si="3"/>
        <v>0</v>
      </c>
      <c r="K60" s="17">
        <f>Urtabelle!G60</f>
        <v>0</v>
      </c>
      <c r="L60" s="41">
        <f t="shared" si="4"/>
        <v>0</v>
      </c>
      <c r="M60" s="36">
        <f t="shared" si="5"/>
        <v>0</v>
      </c>
      <c r="N60" s="110">
        <f>Urtabelle!H60</f>
        <v>0</v>
      </c>
    </row>
    <row r="61" spans="1:14" ht="18" customHeight="1" x14ac:dyDescent="0.25">
      <c r="A61" s="23" t="s">
        <v>78</v>
      </c>
      <c r="B61" s="110">
        <f>Urtabelle!B61</f>
        <v>0</v>
      </c>
      <c r="C61" s="17">
        <f>Urtabelle!C61</f>
        <v>0</v>
      </c>
      <c r="D61" s="113">
        <f t="shared" si="0"/>
        <v>0</v>
      </c>
      <c r="E61" s="21">
        <f>Urtabelle!D61</f>
        <v>0</v>
      </c>
      <c r="F61" s="20">
        <f t="shared" si="6"/>
        <v>0</v>
      </c>
      <c r="G61" s="21" t="str">
        <f>IF(ISNUMBER(Urtabelle!E61),Urtabelle!E61,"")</f>
        <v/>
      </c>
      <c r="H61" s="182">
        <f t="shared" si="2"/>
        <v>0</v>
      </c>
      <c r="I61" s="19" t="str">
        <f>IF(ISNUMBER(Urtabelle!F61),Urtabelle!F61,"")</f>
        <v/>
      </c>
      <c r="J61" s="182">
        <f t="shared" si="3"/>
        <v>0</v>
      </c>
      <c r="K61" s="17">
        <f>Urtabelle!G61</f>
        <v>0</v>
      </c>
      <c r="L61" s="41">
        <f t="shared" si="4"/>
        <v>0</v>
      </c>
      <c r="M61" s="36">
        <f t="shared" si="5"/>
        <v>0</v>
      </c>
      <c r="N61" s="110">
        <f>Urtabelle!H61</f>
        <v>0</v>
      </c>
    </row>
    <row r="62" spans="1:14" ht="18" customHeight="1" x14ac:dyDescent="0.25">
      <c r="A62" s="23" t="s">
        <v>79</v>
      </c>
      <c r="B62" s="110">
        <f>Urtabelle!B62</f>
        <v>0</v>
      </c>
      <c r="C62" s="17">
        <f>Urtabelle!C62</f>
        <v>0</v>
      </c>
      <c r="D62" s="113">
        <f t="shared" si="0"/>
        <v>0</v>
      </c>
      <c r="E62" s="21">
        <f>Urtabelle!D62</f>
        <v>0</v>
      </c>
      <c r="F62" s="20">
        <f t="shared" si="6"/>
        <v>0</v>
      </c>
      <c r="G62" s="21" t="str">
        <f>IF(ISNUMBER(Urtabelle!E62),Urtabelle!E62,"")</f>
        <v/>
      </c>
      <c r="H62" s="182">
        <f t="shared" si="2"/>
        <v>0</v>
      </c>
      <c r="I62" s="19" t="str">
        <f>IF(ISNUMBER(Urtabelle!F62),Urtabelle!F62,"")</f>
        <v/>
      </c>
      <c r="J62" s="182">
        <f t="shared" si="3"/>
        <v>0</v>
      </c>
      <c r="K62" s="17">
        <f>Urtabelle!G62</f>
        <v>0</v>
      </c>
      <c r="L62" s="41">
        <f t="shared" si="4"/>
        <v>0</v>
      </c>
      <c r="M62" s="36">
        <f t="shared" si="5"/>
        <v>0</v>
      </c>
      <c r="N62" s="110">
        <f>Urtabelle!H62</f>
        <v>0</v>
      </c>
    </row>
    <row r="63" spans="1:14" ht="18" customHeight="1" x14ac:dyDescent="0.25">
      <c r="A63" s="23" t="s">
        <v>80</v>
      </c>
      <c r="B63" s="110">
        <f>Urtabelle!B63</f>
        <v>0</v>
      </c>
      <c r="C63" s="17">
        <f>Urtabelle!C63</f>
        <v>0</v>
      </c>
      <c r="D63" s="113">
        <f t="shared" si="0"/>
        <v>0</v>
      </c>
      <c r="E63" s="21">
        <f>Urtabelle!D63</f>
        <v>0</v>
      </c>
      <c r="F63" s="20">
        <f t="shared" si="6"/>
        <v>0</v>
      </c>
      <c r="G63" s="21" t="str">
        <f>IF(ISNUMBER(Urtabelle!E63),Urtabelle!E63,"")</f>
        <v/>
      </c>
      <c r="H63" s="182">
        <f t="shared" si="2"/>
        <v>0</v>
      </c>
      <c r="I63" s="19" t="str">
        <f>IF(ISNUMBER(Urtabelle!F63),Urtabelle!F63,"")</f>
        <v/>
      </c>
      <c r="J63" s="182">
        <f t="shared" si="3"/>
        <v>0</v>
      </c>
      <c r="K63" s="17">
        <f>Urtabelle!G63</f>
        <v>0</v>
      </c>
      <c r="L63" s="41">
        <f t="shared" si="4"/>
        <v>0</v>
      </c>
      <c r="M63" s="36">
        <f t="shared" si="5"/>
        <v>0</v>
      </c>
      <c r="N63" s="110">
        <f>Urtabelle!H63</f>
        <v>0</v>
      </c>
    </row>
    <row r="64" spans="1:14" ht="18" customHeight="1" x14ac:dyDescent="0.25">
      <c r="A64" s="23" t="s">
        <v>81</v>
      </c>
      <c r="B64" s="110">
        <f>Urtabelle!B64</f>
        <v>0</v>
      </c>
      <c r="C64" s="17">
        <f>Urtabelle!C64</f>
        <v>0</v>
      </c>
      <c r="D64" s="113">
        <f t="shared" si="0"/>
        <v>0</v>
      </c>
      <c r="E64" s="21">
        <f>Urtabelle!D64</f>
        <v>0</v>
      </c>
      <c r="F64" s="20">
        <f t="shared" si="6"/>
        <v>0</v>
      </c>
      <c r="G64" s="21" t="str">
        <f>IF(ISNUMBER(Urtabelle!E64),Urtabelle!E64,"")</f>
        <v/>
      </c>
      <c r="H64" s="182">
        <f t="shared" si="2"/>
        <v>0</v>
      </c>
      <c r="I64" s="19" t="str">
        <f>IF(ISNUMBER(Urtabelle!F64),Urtabelle!F64,"")</f>
        <v/>
      </c>
      <c r="J64" s="182">
        <f t="shared" si="3"/>
        <v>0</v>
      </c>
      <c r="K64" s="17">
        <f>Urtabelle!G64</f>
        <v>0</v>
      </c>
      <c r="L64" s="41">
        <f t="shared" si="4"/>
        <v>0</v>
      </c>
      <c r="M64" s="36">
        <f t="shared" si="5"/>
        <v>0</v>
      </c>
      <c r="N64" s="110">
        <f>Urtabelle!H64</f>
        <v>0</v>
      </c>
    </row>
    <row r="65" spans="1:14" ht="18" customHeight="1" x14ac:dyDescent="0.25">
      <c r="A65" s="23" t="s">
        <v>82</v>
      </c>
      <c r="B65" s="110">
        <f>Urtabelle!B65</f>
        <v>0</v>
      </c>
      <c r="C65" s="17">
        <f>Urtabelle!C65</f>
        <v>0</v>
      </c>
      <c r="D65" s="113">
        <f t="shared" si="0"/>
        <v>0</v>
      </c>
      <c r="E65" s="21">
        <f>Urtabelle!D65</f>
        <v>0</v>
      </c>
      <c r="F65" s="20">
        <f t="shared" si="6"/>
        <v>0</v>
      </c>
      <c r="G65" s="21" t="str">
        <f>IF(ISNUMBER(Urtabelle!E65),Urtabelle!E65,"")</f>
        <v/>
      </c>
      <c r="H65" s="182">
        <f t="shared" si="2"/>
        <v>0</v>
      </c>
      <c r="I65" s="19" t="str">
        <f>IF(ISNUMBER(Urtabelle!F65),Urtabelle!F65,"")</f>
        <v/>
      </c>
      <c r="J65" s="182">
        <f t="shared" si="3"/>
        <v>0</v>
      </c>
      <c r="K65" s="17">
        <f>Urtabelle!G65</f>
        <v>0</v>
      </c>
      <c r="L65" s="41">
        <f t="shared" si="4"/>
        <v>0</v>
      </c>
      <c r="M65" s="36">
        <f t="shared" si="5"/>
        <v>0</v>
      </c>
      <c r="N65" s="110">
        <f>Urtabelle!H65</f>
        <v>0</v>
      </c>
    </row>
    <row r="66" spans="1:14" ht="18" customHeight="1" x14ac:dyDescent="0.25">
      <c r="A66" s="23" t="s">
        <v>83</v>
      </c>
      <c r="B66" s="110">
        <f>Urtabelle!B66</f>
        <v>0</v>
      </c>
      <c r="C66" s="17">
        <f>Urtabelle!C66</f>
        <v>0</v>
      </c>
      <c r="D66" s="113">
        <f t="shared" si="0"/>
        <v>0</v>
      </c>
      <c r="E66" s="21">
        <f>Urtabelle!D66</f>
        <v>0</v>
      </c>
      <c r="F66" s="20">
        <f t="shared" si="6"/>
        <v>0</v>
      </c>
      <c r="G66" s="21" t="str">
        <f>IF(ISNUMBER(Urtabelle!E66),Urtabelle!E66,"")</f>
        <v/>
      </c>
      <c r="H66" s="182">
        <f t="shared" si="2"/>
        <v>0</v>
      </c>
      <c r="I66" s="19" t="str">
        <f>IF(ISNUMBER(Urtabelle!F66),Urtabelle!F66,"")</f>
        <v/>
      </c>
      <c r="J66" s="182">
        <f t="shared" si="3"/>
        <v>0</v>
      </c>
      <c r="K66" s="17">
        <f>Urtabelle!G66</f>
        <v>0</v>
      </c>
      <c r="L66" s="41">
        <f t="shared" si="4"/>
        <v>0</v>
      </c>
      <c r="M66" s="36">
        <f t="shared" si="5"/>
        <v>0</v>
      </c>
      <c r="N66" s="110">
        <f>Urtabelle!H66</f>
        <v>0</v>
      </c>
    </row>
    <row r="67" spans="1:14" ht="18" customHeight="1" x14ac:dyDescent="0.25">
      <c r="A67" s="23" t="s">
        <v>84</v>
      </c>
      <c r="B67" s="110">
        <f>Urtabelle!B67</f>
        <v>0</v>
      </c>
      <c r="C67" s="17">
        <f>Urtabelle!C67</f>
        <v>0</v>
      </c>
      <c r="D67" s="113">
        <f t="shared" si="0"/>
        <v>0</v>
      </c>
      <c r="E67" s="21">
        <f>Urtabelle!D67</f>
        <v>0</v>
      </c>
      <c r="F67" s="20">
        <f t="shared" si="6"/>
        <v>0</v>
      </c>
      <c r="G67" s="21" t="str">
        <f>IF(ISNUMBER(Urtabelle!E67),Urtabelle!E67,"")</f>
        <v/>
      </c>
      <c r="H67" s="182">
        <f t="shared" si="2"/>
        <v>0</v>
      </c>
      <c r="I67" s="19" t="str">
        <f>IF(ISNUMBER(Urtabelle!F67),Urtabelle!F67,"")</f>
        <v/>
      </c>
      <c r="J67" s="182">
        <f t="shared" si="3"/>
        <v>0</v>
      </c>
      <c r="K67" s="17">
        <f>Urtabelle!G67</f>
        <v>0</v>
      </c>
      <c r="L67" s="41">
        <f t="shared" si="4"/>
        <v>0</v>
      </c>
      <c r="M67" s="36">
        <f t="shared" si="5"/>
        <v>0</v>
      </c>
      <c r="N67" s="110">
        <f>Urtabelle!H67</f>
        <v>0</v>
      </c>
    </row>
    <row r="68" spans="1:14" ht="18" customHeight="1" x14ac:dyDescent="0.25">
      <c r="A68" s="23" t="s">
        <v>85</v>
      </c>
      <c r="B68" s="110">
        <f>Urtabelle!B68</f>
        <v>0</v>
      </c>
      <c r="C68" s="17">
        <f>Urtabelle!C68</f>
        <v>0</v>
      </c>
      <c r="D68" s="113">
        <f t="shared" si="0"/>
        <v>0</v>
      </c>
      <c r="E68" s="21">
        <f>Urtabelle!D68</f>
        <v>0</v>
      </c>
      <c r="F68" s="20">
        <f t="shared" si="6"/>
        <v>0</v>
      </c>
      <c r="G68" s="21" t="str">
        <f>IF(ISNUMBER(Urtabelle!E68),Urtabelle!E68,"")</f>
        <v/>
      </c>
      <c r="H68" s="182">
        <f t="shared" si="2"/>
        <v>0</v>
      </c>
      <c r="I68" s="19" t="str">
        <f>IF(ISNUMBER(Urtabelle!F68),Urtabelle!F68,"")</f>
        <v/>
      </c>
      <c r="J68" s="182">
        <f t="shared" si="3"/>
        <v>0</v>
      </c>
      <c r="K68" s="17">
        <f>Urtabelle!G68</f>
        <v>0</v>
      </c>
      <c r="L68" s="41">
        <f t="shared" si="4"/>
        <v>0</v>
      </c>
      <c r="M68" s="36">
        <f t="shared" si="5"/>
        <v>0</v>
      </c>
      <c r="N68" s="110">
        <f>Urtabelle!H68</f>
        <v>0</v>
      </c>
    </row>
    <row r="69" spans="1:14" ht="18" customHeight="1" x14ac:dyDescent="0.25">
      <c r="A69" s="23" t="s">
        <v>86</v>
      </c>
      <c r="B69" s="110">
        <f>Urtabelle!B69</f>
        <v>0</v>
      </c>
      <c r="C69" s="17">
        <f>Urtabelle!C69</f>
        <v>0</v>
      </c>
      <c r="D69" s="113">
        <f t="shared" ref="D69:D130" si="7">C69</f>
        <v>0</v>
      </c>
      <c r="E69" s="21">
        <f>Urtabelle!D69</f>
        <v>0</v>
      </c>
      <c r="F69" s="20">
        <f t="shared" ref="F69:F100" si="8">(E69*100)/5</f>
        <v>0</v>
      </c>
      <c r="G69" s="21" t="str">
        <f>IF(ISNUMBER(Urtabelle!E69),Urtabelle!E69,"")</f>
        <v/>
      </c>
      <c r="H69" s="182">
        <f t="shared" si="2"/>
        <v>0</v>
      </c>
      <c r="I69" s="19" t="str">
        <f>IF(ISNUMBER(Urtabelle!F69),Urtabelle!F69,"")</f>
        <v/>
      </c>
      <c r="J69" s="182">
        <f t="shared" si="3"/>
        <v>0</v>
      </c>
      <c r="K69" s="17">
        <f>Urtabelle!G69</f>
        <v>0</v>
      </c>
      <c r="L69" s="41">
        <f t="shared" si="4"/>
        <v>0</v>
      </c>
      <c r="M69" s="36">
        <f t="shared" si="5"/>
        <v>0</v>
      </c>
      <c r="N69" s="110">
        <f>Urtabelle!H69</f>
        <v>0</v>
      </c>
    </row>
    <row r="70" spans="1:14" ht="18" customHeight="1" x14ac:dyDescent="0.25">
      <c r="A70" s="23" t="s">
        <v>87</v>
      </c>
      <c r="B70" s="110">
        <f>Urtabelle!B70</f>
        <v>0</v>
      </c>
      <c r="C70" s="17">
        <f>Urtabelle!C70</f>
        <v>0</v>
      </c>
      <c r="D70" s="113">
        <f t="shared" si="7"/>
        <v>0</v>
      </c>
      <c r="E70" s="21">
        <f>Urtabelle!D70</f>
        <v>0</v>
      </c>
      <c r="F70" s="20">
        <f t="shared" si="8"/>
        <v>0</v>
      </c>
      <c r="G70" s="21" t="str">
        <f>IF(ISNUMBER(Urtabelle!E70),Urtabelle!E70,"")</f>
        <v/>
      </c>
      <c r="H70" s="182">
        <f t="shared" ref="H70:H130" si="9">IF(ISNUMBER(G70),((G70)*100-50),0)</f>
        <v>0</v>
      </c>
      <c r="I70" s="19" t="str">
        <f>IF(ISNUMBER(Urtabelle!F70),Urtabelle!F70,"")</f>
        <v/>
      </c>
      <c r="J70" s="182">
        <f t="shared" ref="J70:J130" si="10">IF(ISNUMBER(I70),(15.8-I70)*50+10,0)</f>
        <v>0</v>
      </c>
      <c r="K70" s="17">
        <f>Urtabelle!G70</f>
        <v>0</v>
      </c>
      <c r="L70" s="41">
        <f t="shared" ref="L70:L130" si="11">K70*5</f>
        <v>0</v>
      </c>
      <c r="M70" s="36">
        <f t="shared" si="5"/>
        <v>0</v>
      </c>
      <c r="N70" s="110">
        <f>Urtabelle!H70</f>
        <v>0</v>
      </c>
    </row>
    <row r="71" spans="1:14" ht="18" customHeight="1" x14ac:dyDescent="0.25">
      <c r="A71" s="23" t="s">
        <v>88</v>
      </c>
      <c r="B71" s="110">
        <f>Urtabelle!B71</f>
        <v>0</v>
      </c>
      <c r="C71" s="17">
        <f>Urtabelle!C71</f>
        <v>0</v>
      </c>
      <c r="D71" s="113">
        <f t="shared" si="7"/>
        <v>0</v>
      </c>
      <c r="E71" s="21">
        <f>Urtabelle!D71</f>
        <v>0</v>
      </c>
      <c r="F71" s="20">
        <f t="shared" si="8"/>
        <v>0</v>
      </c>
      <c r="G71" s="21" t="str">
        <f>IF(ISNUMBER(Urtabelle!E71),Urtabelle!E71,"")</f>
        <v/>
      </c>
      <c r="H71" s="182">
        <f t="shared" si="9"/>
        <v>0</v>
      </c>
      <c r="I71" s="19" t="str">
        <f>IF(ISNUMBER(Urtabelle!F71),Urtabelle!F71,"")</f>
        <v/>
      </c>
      <c r="J71" s="182">
        <f t="shared" si="10"/>
        <v>0</v>
      </c>
      <c r="K71" s="17">
        <f>Urtabelle!G71</f>
        <v>0</v>
      </c>
      <c r="L71" s="41">
        <f t="shared" si="11"/>
        <v>0</v>
      </c>
      <c r="M71" s="36">
        <f t="shared" ref="M71:M104" si="12">D71+F71+H71+J71+L71</f>
        <v>0</v>
      </c>
      <c r="N71" s="110">
        <f>Urtabelle!H71</f>
        <v>0</v>
      </c>
    </row>
    <row r="72" spans="1:14" ht="18" customHeight="1" x14ac:dyDescent="0.25">
      <c r="A72" s="23" t="s">
        <v>89</v>
      </c>
      <c r="B72" s="110">
        <f>Urtabelle!B72</f>
        <v>0</v>
      </c>
      <c r="C72" s="17">
        <f>Urtabelle!C72</f>
        <v>0</v>
      </c>
      <c r="D72" s="113">
        <f t="shared" si="7"/>
        <v>0</v>
      </c>
      <c r="E72" s="21">
        <f>Urtabelle!D72</f>
        <v>0</v>
      </c>
      <c r="F72" s="20">
        <f t="shared" si="8"/>
        <v>0</v>
      </c>
      <c r="G72" s="21" t="str">
        <f>IF(ISNUMBER(Urtabelle!E72),Urtabelle!E72,"")</f>
        <v/>
      </c>
      <c r="H72" s="182">
        <f t="shared" si="9"/>
        <v>0</v>
      </c>
      <c r="I72" s="19" t="str">
        <f>IF(ISNUMBER(Urtabelle!F72),Urtabelle!F72,"")</f>
        <v/>
      </c>
      <c r="J72" s="182">
        <f t="shared" si="10"/>
        <v>0</v>
      </c>
      <c r="K72" s="17">
        <f>Urtabelle!G72</f>
        <v>0</v>
      </c>
      <c r="L72" s="41">
        <f t="shared" si="11"/>
        <v>0</v>
      </c>
      <c r="M72" s="36">
        <f t="shared" si="12"/>
        <v>0</v>
      </c>
      <c r="N72" s="110">
        <f>Urtabelle!H72</f>
        <v>0</v>
      </c>
    </row>
    <row r="73" spans="1:14" ht="18" customHeight="1" x14ac:dyDescent="0.25">
      <c r="A73" s="23" t="s">
        <v>90</v>
      </c>
      <c r="B73" s="110">
        <f>Urtabelle!B73</f>
        <v>0</v>
      </c>
      <c r="C73" s="17">
        <f>Urtabelle!C73</f>
        <v>0</v>
      </c>
      <c r="D73" s="113">
        <f t="shared" si="7"/>
        <v>0</v>
      </c>
      <c r="E73" s="21">
        <f>Urtabelle!D73</f>
        <v>0</v>
      </c>
      <c r="F73" s="20">
        <f t="shared" si="8"/>
        <v>0</v>
      </c>
      <c r="G73" s="21" t="str">
        <f>IF(ISNUMBER(Urtabelle!E73),Urtabelle!E73,"")</f>
        <v/>
      </c>
      <c r="H73" s="182">
        <f t="shared" si="9"/>
        <v>0</v>
      </c>
      <c r="I73" s="19" t="str">
        <f>IF(ISNUMBER(Urtabelle!F73),Urtabelle!F73,"")</f>
        <v/>
      </c>
      <c r="J73" s="182">
        <f t="shared" si="10"/>
        <v>0</v>
      </c>
      <c r="K73" s="17">
        <f>Urtabelle!G73</f>
        <v>0</v>
      </c>
      <c r="L73" s="41">
        <f t="shared" si="11"/>
        <v>0</v>
      </c>
      <c r="M73" s="36">
        <f t="shared" si="12"/>
        <v>0</v>
      </c>
      <c r="N73" s="110">
        <f>Urtabelle!H73</f>
        <v>0</v>
      </c>
    </row>
    <row r="74" spans="1:14" ht="18" customHeight="1" x14ac:dyDescent="0.25">
      <c r="A74" s="23" t="s">
        <v>91</v>
      </c>
      <c r="B74" s="110">
        <f>Urtabelle!B74</f>
        <v>0</v>
      </c>
      <c r="C74" s="17">
        <f>Urtabelle!C74</f>
        <v>0</v>
      </c>
      <c r="D74" s="113">
        <f t="shared" si="7"/>
        <v>0</v>
      </c>
      <c r="E74" s="21">
        <f>Urtabelle!D74</f>
        <v>0</v>
      </c>
      <c r="F74" s="20">
        <f t="shared" si="8"/>
        <v>0</v>
      </c>
      <c r="G74" s="21" t="str">
        <f>IF(ISNUMBER(Urtabelle!E74),Urtabelle!E74,"")</f>
        <v/>
      </c>
      <c r="H74" s="182">
        <f t="shared" si="9"/>
        <v>0</v>
      </c>
      <c r="I74" s="19" t="str">
        <f>IF(ISNUMBER(Urtabelle!F74),Urtabelle!F74,"")</f>
        <v/>
      </c>
      <c r="J74" s="182">
        <f t="shared" si="10"/>
        <v>0</v>
      </c>
      <c r="K74" s="17">
        <f>Urtabelle!G74</f>
        <v>0</v>
      </c>
      <c r="L74" s="41">
        <f t="shared" si="11"/>
        <v>0</v>
      </c>
      <c r="M74" s="36">
        <f t="shared" si="12"/>
        <v>0</v>
      </c>
      <c r="N74" s="110">
        <f>Urtabelle!H74</f>
        <v>0</v>
      </c>
    </row>
    <row r="75" spans="1:14" ht="18" customHeight="1" x14ac:dyDescent="0.25">
      <c r="A75" s="23" t="s">
        <v>92</v>
      </c>
      <c r="B75" s="110">
        <f>Urtabelle!B75</f>
        <v>0</v>
      </c>
      <c r="C75" s="17">
        <f>Urtabelle!C75</f>
        <v>0</v>
      </c>
      <c r="D75" s="113">
        <f t="shared" si="7"/>
        <v>0</v>
      </c>
      <c r="E75" s="21">
        <f>Urtabelle!D75</f>
        <v>0</v>
      </c>
      <c r="F75" s="20">
        <f t="shared" si="8"/>
        <v>0</v>
      </c>
      <c r="G75" s="21" t="str">
        <f>IF(ISNUMBER(Urtabelle!E75),Urtabelle!E75,"")</f>
        <v/>
      </c>
      <c r="H75" s="182">
        <f t="shared" si="9"/>
        <v>0</v>
      </c>
      <c r="I75" s="19" t="str">
        <f>IF(ISNUMBER(Urtabelle!F75),Urtabelle!F75,"")</f>
        <v/>
      </c>
      <c r="J75" s="182">
        <f t="shared" si="10"/>
        <v>0</v>
      </c>
      <c r="K75" s="17">
        <f>Urtabelle!G75</f>
        <v>0</v>
      </c>
      <c r="L75" s="41">
        <f t="shared" si="11"/>
        <v>0</v>
      </c>
      <c r="M75" s="36">
        <f t="shared" si="12"/>
        <v>0</v>
      </c>
      <c r="N75" s="110">
        <f>Urtabelle!H75</f>
        <v>0</v>
      </c>
    </row>
    <row r="76" spans="1:14" ht="18" customHeight="1" x14ac:dyDescent="0.25">
      <c r="A76" s="23" t="s">
        <v>93</v>
      </c>
      <c r="B76" s="110">
        <f>Urtabelle!B76</f>
        <v>0</v>
      </c>
      <c r="C76" s="17">
        <f>Urtabelle!C76</f>
        <v>0</v>
      </c>
      <c r="D76" s="113">
        <f t="shared" si="7"/>
        <v>0</v>
      </c>
      <c r="E76" s="21">
        <f>Urtabelle!D76</f>
        <v>0</v>
      </c>
      <c r="F76" s="20">
        <f t="shared" si="8"/>
        <v>0</v>
      </c>
      <c r="G76" s="21" t="str">
        <f>IF(ISNUMBER(Urtabelle!E76),Urtabelle!E76,"")</f>
        <v/>
      </c>
      <c r="H76" s="182">
        <f t="shared" si="9"/>
        <v>0</v>
      </c>
      <c r="I76" s="19" t="str">
        <f>IF(ISNUMBER(Urtabelle!F76),Urtabelle!F76,"")</f>
        <v/>
      </c>
      <c r="J76" s="182">
        <f t="shared" si="10"/>
        <v>0</v>
      </c>
      <c r="K76" s="17">
        <f>Urtabelle!G76</f>
        <v>0</v>
      </c>
      <c r="L76" s="41">
        <f t="shared" si="11"/>
        <v>0</v>
      </c>
      <c r="M76" s="36">
        <f t="shared" si="12"/>
        <v>0</v>
      </c>
      <c r="N76" s="110">
        <f>Urtabelle!H76</f>
        <v>0</v>
      </c>
    </row>
    <row r="77" spans="1:14" ht="18" customHeight="1" x14ac:dyDescent="0.25">
      <c r="A77" s="23" t="s">
        <v>94</v>
      </c>
      <c r="B77" s="110">
        <f>Urtabelle!B77</f>
        <v>0</v>
      </c>
      <c r="C77" s="17">
        <f>Urtabelle!C77</f>
        <v>0</v>
      </c>
      <c r="D77" s="113">
        <f t="shared" si="7"/>
        <v>0</v>
      </c>
      <c r="E77" s="21">
        <f>Urtabelle!D77</f>
        <v>0</v>
      </c>
      <c r="F77" s="20">
        <f t="shared" si="8"/>
        <v>0</v>
      </c>
      <c r="G77" s="21" t="str">
        <f>IF(ISNUMBER(Urtabelle!E77),Urtabelle!E77,"")</f>
        <v/>
      </c>
      <c r="H77" s="182">
        <f t="shared" si="9"/>
        <v>0</v>
      </c>
      <c r="I77" s="19" t="str">
        <f>IF(ISNUMBER(Urtabelle!F77),Urtabelle!F77,"")</f>
        <v/>
      </c>
      <c r="J77" s="182">
        <f t="shared" si="10"/>
        <v>0</v>
      </c>
      <c r="K77" s="17">
        <f>Urtabelle!G77</f>
        <v>0</v>
      </c>
      <c r="L77" s="41">
        <f t="shared" si="11"/>
        <v>0</v>
      </c>
      <c r="M77" s="36">
        <f t="shared" si="12"/>
        <v>0</v>
      </c>
      <c r="N77" s="110">
        <f>Urtabelle!H77</f>
        <v>0</v>
      </c>
    </row>
    <row r="78" spans="1:14" ht="18" customHeight="1" x14ac:dyDescent="0.25">
      <c r="A78" s="23" t="s">
        <v>95</v>
      </c>
      <c r="B78" s="110">
        <f>Urtabelle!B78</f>
        <v>0</v>
      </c>
      <c r="C78" s="17">
        <f>Urtabelle!C78</f>
        <v>0</v>
      </c>
      <c r="D78" s="113">
        <f t="shared" si="7"/>
        <v>0</v>
      </c>
      <c r="E78" s="21">
        <f>Urtabelle!D78</f>
        <v>0</v>
      </c>
      <c r="F78" s="20">
        <f t="shared" si="8"/>
        <v>0</v>
      </c>
      <c r="G78" s="21" t="str">
        <f>IF(ISNUMBER(Urtabelle!E78),Urtabelle!E78,"")</f>
        <v/>
      </c>
      <c r="H78" s="182">
        <f t="shared" si="9"/>
        <v>0</v>
      </c>
      <c r="I78" s="19" t="str">
        <f>IF(ISNUMBER(Urtabelle!F78),Urtabelle!F78,"")</f>
        <v/>
      </c>
      <c r="J78" s="182">
        <f t="shared" si="10"/>
        <v>0</v>
      </c>
      <c r="K78" s="17">
        <f>Urtabelle!G78</f>
        <v>0</v>
      </c>
      <c r="L78" s="41">
        <f t="shared" si="11"/>
        <v>0</v>
      </c>
      <c r="M78" s="36">
        <f t="shared" si="12"/>
        <v>0</v>
      </c>
      <c r="N78" s="110">
        <f>Urtabelle!H78</f>
        <v>0</v>
      </c>
    </row>
    <row r="79" spans="1:14" ht="18" customHeight="1" x14ac:dyDescent="0.25">
      <c r="A79" s="23" t="s">
        <v>96</v>
      </c>
      <c r="B79" s="110">
        <f>Urtabelle!B79</f>
        <v>0</v>
      </c>
      <c r="C79" s="17">
        <f>Urtabelle!C79</f>
        <v>0</v>
      </c>
      <c r="D79" s="113">
        <f t="shared" si="7"/>
        <v>0</v>
      </c>
      <c r="E79" s="21">
        <f>Urtabelle!D79</f>
        <v>0</v>
      </c>
      <c r="F79" s="20">
        <f t="shared" si="8"/>
        <v>0</v>
      </c>
      <c r="G79" s="21" t="str">
        <f>IF(ISNUMBER(Urtabelle!E79),Urtabelle!E79,"")</f>
        <v/>
      </c>
      <c r="H79" s="182">
        <f t="shared" si="9"/>
        <v>0</v>
      </c>
      <c r="I79" s="19" t="str">
        <f>IF(ISNUMBER(Urtabelle!F79),Urtabelle!F79,"")</f>
        <v/>
      </c>
      <c r="J79" s="182">
        <f t="shared" si="10"/>
        <v>0</v>
      </c>
      <c r="K79" s="17">
        <f>Urtabelle!G79</f>
        <v>0</v>
      </c>
      <c r="L79" s="41">
        <f t="shared" si="11"/>
        <v>0</v>
      </c>
      <c r="M79" s="36">
        <f t="shared" si="12"/>
        <v>0</v>
      </c>
      <c r="N79" s="110">
        <f>Urtabelle!H79</f>
        <v>0</v>
      </c>
    </row>
    <row r="80" spans="1:14" ht="18" customHeight="1" x14ac:dyDescent="0.25">
      <c r="A80" s="23" t="s">
        <v>97</v>
      </c>
      <c r="B80" s="110">
        <f>Urtabelle!B80</f>
        <v>0</v>
      </c>
      <c r="C80" s="17">
        <f>Urtabelle!C80</f>
        <v>0</v>
      </c>
      <c r="D80" s="113">
        <f t="shared" si="7"/>
        <v>0</v>
      </c>
      <c r="E80" s="21">
        <f>Urtabelle!D80</f>
        <v>0</v>
      </c>
      <c r="F80" s="20">
        <f t="shared" si="8"/>
        <v>0</v>
      </c>
      <c r="G80" s="21" t="str">
        <f>IF(ISNUMBER(Urtabelle!E80),Urtabelle!E80,"")</f>
        <v/>
      </c>
      <c r="H80" s="182">
        <f t="shared" si="9"/>
        <v>0</v>
      </c>
      <c r="I80" s="19" t="str">
        <f>IF(ISNUMBER(Urtabelle!F80),Urtabelle!F80,"")</f>
        <v/>
      </c>
      <c r="J80" s="182">
        <f t="shared" si="10"/>
        <v>0</v>
      </c>
      <c r="K80" s="17">
        <f>Urtabelle!G80</f>
        <v>0</v>
      </c>
      <c r="L80" s="41">
        <f t="shared" si="11"/>
        <v>0</v>
      </c>
      <c r="M80" s="36">
        <f t="shared" si="12"/>
        <v>0</v>
      </c>
      <c r="N80" s="110">
        <f>Urtabelle!H80</f>
        <v>0</v>
      </c>
    </row>
    <row r="81" spans="1:14" ht="18" customHeight="1" x14ac:dyDescent="0.25">
      <c r="A81" s="23" t="s">
        <v>98</v>
      </c>
      <c r="B81" s="110">
        <f>Urtabelle!B81</f>
        <v>0</v>
      </c>
      <c r="C81" s="17">
        <f>Urtabelle!C81</f>
        <v>0</v>
      </c>
      <c r="D81" s="113">
        <f t="shared" si="7"/>
        <v>0</v>
      </c>
      <c r="E81" s="21">
        <f>Urtabelle!D81</f>
        <v>0</v>
      </c>
      <c r="F81" s="20">
        <f t="shared" si="8"/>
        <v>0</v>
      </c>
      <c r="G81" s="21" t="str">
        <f>IF(ISNUMBER(Urtabelle!E81),Urtabelle!E81,"")</f>
        <v/>
      </c>
      <c r="H81" s="182">
        <f t="shared" si="9"/>
        <v>0</v>
      </c>
      <c r="I81" s="19" t="str">
        <f>IF(ISNUMBER(Urtabelle!F81),Urtabelle!F81,"")</f>
        <v/>
      </c>
      <c r="J81" s="182">
        <f t="shared" si="10"/>
        <v>0</v>
      </c>
      <c r="K81" s="17">
        <f>Urtabelle!G81</f>
        <v>0</v>
      </c>
      <c r="L81" s="41">
        <f t="shared" si="11"/>
        <v>0</v>
      </c>
      <c r="M81" s="36">
        <f t="shared" si="12"/>
        <v>0</v>
      </c>
      <c r="N81" s="110">
        <f>Urtabelle!H81</f>
        <v>0</v>
      </c>
    </row>
    <row r="82" spans="1:14" ht="18" customHeight="1" x14ac:dyDescent="0.25">
      <c r="A82" s="23" t="s">
        <v>99</v>
      </c>
      <c r="B82" s="110">
        <f>Urtabelle!B82</f>
        <v>0</v>
      </c>
      <c r="C82" s="17">
        <f>Urtabelle!C82</f>
        <v>0</v>
      </c>
      <c r="D82" s="113">
        <f t="shared" si="7"/>
        <v>0</v>
      </c>
      <c r="E82" s="21">
        <f>Urtabelle!D82</f>
        <v>0</v>
      </c>
      <c r="F82" s="20">
        <f t="shared" si="8"/>
        <v>0</v>
      </c>
      <c r="G82" s="21" t="str">
        <f>IF(ISNUMBER(Urtabelle!E82),Urtabelle!E82,"")</f>
        <v/>
      </c>
      <c r="H82" s="182">
        <f t="shared" si="9"/>
        <v>0</v>
      </c>
      <c r="I82" s="19" t="str">
        <f>IF(ISNUMBER(Urtabelle!F82),Urtabelle!F82,"")</f>
        <v/>
      </c>
      <c r="J82" s="182">
        <f t="shared" si="10"/>
        <v>0</v>
      </c>
      <c r="K82" s="17">
        <f>Urtabelle!G82</f>
        <v>0</v>
      </c>
      <c r="L82" s="41">
        <f t="shared" si="11"/>
        <v>0</v>
      </c>
      <c r="M82" s="36">
        <f t="shared" si="12"/>
        <v>0</v>
      </c>
      <c r="N82" s="110">
        <f>Urtabelle!H82</f>
        <v>0</v>
      </c>
    </row>
    <row r="83" spans="1:14" ht="18" customHeight="1" x14ac:dyDescent="0.25">
      <c r="A83" s="23" t="s">
        <v>100</v>
      </c>
      <c r="B83" s="110">
        <f>Urtabelle!B83</f>
        <v>0</v>
      </c>
      <c r="C83" s="17">
        <f>Urtabelle!C83</f>
        <v>0</v>
      </c>
      <c r="D83" s="113">
        <f t="shared" si="7"/>
        <v>0</v>
      </c>
      <c r="E83" s="21">
        <f>Urtabelle!D83</f>
        <v>0</v>
      </c>
      <c r="F83" s="20">
        <f t="shared" si="8"/>
        <v>0</v>
      </c>
      <c r="G83" s="21" t="str">
        <f>IF(ISNUMBER(Urtabelle!E83),Urtabelle!E83,"")</f>
        <v/>
      </c>
      <c r="H83" s="182">
        <f t="shared" si="9"/>
        <v>0</v>
      </c>
      <c r="I83" s="19" t="str">
        <f>IF(ISNUMBER(Urtabelle!F83),Urtabelle!F83,"")</f>
        <v/>
      </c>
      <c r="J83" s="182">
        <f t="shared" si="10"/>
        <v>0</v>
      </c>
      <c r="K83" s="17">
        <f>Urtabelle!G83</f>
        <v>0</v>
      </c>
      <c r="L83" s="41">
        <f t="shared" si="11"/>
        <v>0</v>
      </c>
      <c r="M83" s="36">
        <f t="shared" si="12"/>
        <v>0</v>
      </c>
      <c r="N83" s="110">
        <f>Urtabelle!H83</f>
        <v>0</v>
      </c>
    </row>
    <row r="84" spans="1:14" ht="18" customHeight="1" x14ac:dyDescent="0.25">
      <c r="A84" s="23" t="s">
        <v>101</v>
      </c>
      <c r="B84" s="110">
        <f>Urtabelle!B84</f>
        <v>0</v>
      </c>
      <c r="C84" s="17">
        <f>Urtabelle!C84</f>
        <v>0</v>
      </c>
      <c r="D84" s="113">
        <f t="shared" si="7"/>
        <v>0</v>
      </c>
      <c r="E84" s="21">
        <f>Urtabelle!D84</f>
        <v>0</v>
      </c>
      <c r="F84" s="20">
        <f t="shared" si="8"/>
        <v>0</v>
      </c>
      <c r="G84" s="21" t="str">
        <f>IF(ISNUMBER(Urtabelle!E84),Urtabelle!E84,"")</f>
        <v/>
      </c>
      <c r="H84" s="182">
        <f t="shared" si="9"/>
        <v>0</v>
      </c>
      <c r="I84" s="19" t="str">
        <f>IF(ISNUMBER(Urtabelle!F84),Urtabelle!F84,"")</f>
        <v/>
      </c>
      <c r="J84" s="182">
        <f t="shared" si="10"/>
        <v>0</v>
      </c>
      <c r="K84" s="17">
        <f>Urtabelle!G84</f>
        <v>0</v>
      </c>
      <c r="L84" s="41">
        <f t="shared" si="11"/>
        <v>0</v>
      </c>
      <c r="M84" s="36">
        <f t="shared" si="12"/>
        <v>0</v>
      </c>
      <c r="N84" s="110">
        <f>Urtabelle!H84</f>
        <v>0</v>
      </c>
    </row>
    <row r="85" spans="1:14" ht="18" customHeight="1" x14ac:dyDescent="0.25">
      <c r="A85" s="23" t="s">
        <v>102</v>
      </c>
      <c r="B85" s="110">
        <f>Urtabelle!B85</f>
        <v>0</v>
      </c>
      <c r="C85" s="17">
        <f>Urtabelle!C85</f>
        <v>0</v>
      </c>
      <c r="D85" s="113">
        <f t="shared" si="7"/>
        <v>0</v>
      </c>
      <c r="E85" s="21">
        <f>Urtabelle!D85</f>
        <v>0</v>
      </c>
      <c r="F85" s="20">
        <f t="shared" si="8"/>
        <v>0</v>
      </c>
      <c r="G85" s="21" t="str">
        <f>IF(ISNUMBER(Urtabelle!E85),Urtabelle!E85,"")</f>
        <v/>
      </c>
      <c r="H85" s="182">
        <f t="shared" si="9"/>
        <v>0</v>
      </c>
      <c r="I85" s="19" t="str">
        <f>IF(ISNUMBER(Urtabelle!F85),Urtabelle!F85,"")</f>
        <v/>
      </c>
      <c r="J85" s="182">
        <f t="shared" si="10"/>
        <v>0</v>
      </c>
      <c r="K85" s="17">
        <f>Urtabelle!G85</f>
        <v>0</v>
      </c>
      <c r="L85" s="41">
        <f t="shared" si="11"/>
        <v>0</v>
      </c>
      <c r="M85" s="36">
        <f t="shared" si="12"/>
        <v>0</v>
      </c>
      <c r="N85" s="110">
        <f>Urtabelle!H85</f>
        <v>0</v>
      </c>
    </row>
    <row r="86" spans="1:14" ht="18" customHeight="1" x14ac:dyDescent="0.25">
      <c r="A86" s="23" t="s">
        <v>103</v>
      </c>
      <c r="B86" s="110">
        <f>Urtabelle!B86</f>
        <v>0</v>
      </c>
      <c r="C86" s="17">
        <f>Urtabelle!C86</f>
        <v>0</v>
      </c>
      <c r="D86" s="113">
        <f t="shared" si="7"/>
        <v>0</v>
      </c>
      <c r="E86" s="21">
        <f>Urtabelle!D86</f>
        <v>0</v>
      </c>
      <c r="F86" s="20">
        <f t="shared" si="8"/>
        <v>0</v>
      </c>
      <c r="G86" s="21" t="str">
        <f>IF(ISNUMBER(Urtabelle!E86),Urtabelle!E86,"")</f>
        <v/>
      </c>
      <c r="H86" s="182">
        <f t="shared" si="9"/>
        <v>0</v>
      </c>
      <c r="I86" s="19" t="str">
        <f>IF(ISNUMBER(Urtabelle!F86),Urtabelle!F86,"")</f>
        <v/>
      </c>
      <c r="J86" s="182">
        <f t="shared" si="10"/>
        <v>0</v>
      </c>
      <c r="K86" s="17">
        <f>Urtabelle!G86</f>
        <v>0</v>
      </c>
      <c r="L86" s="41">
        <f t="shared" si="11"/>
        <v>0</v>
      </c>
      <c r="M86" s="36">
        <f t="shared" si="12"/>
        <v>0</v>
      </c>
      <c r="N86" s="110">
        <f>Urtabelle!H86</f>
        <v>0</v>
      </c>
    </row>
    <row r="87" spans="1:14" ht="18" customHeight="1" x14ac:dyDescent="0.25">
      <c r="A87" s="23" t="s">
        <v>104</v>
      </c>
      <c r="B87" s="110">
        <f>Urtabelle!B87</f>
        <v>0</v>
      </c>
      <c r="C87" s="17">
        <f>Urtabelle!C87</f>
        <v>0</v>
      </c>
      <c r="D87" s="113">
        <f t="shared" si="7"/>
        <v>0</v>
      </c>
      <c r="E87" s="21">
        <f>Urtabelle!D87</f>
        <v>0</v>
      </c>
      <c r="F87" s="20">
        <f t="shared" si="8"/>
        <v>0</v>
      </c>
      <c r="G87" s="21" t="str">
        <f>IF(ISNUMBER(Urtabelle!E87),Urtabelle!E87,"")</f>
        <v/>
      </c>
      <c r="H87" s="182">
        <f t="shared" si="9"/>
        <v>0</v>
      </c>
      <c r="I87" s="19" t="str">
        <f>IF(ISNUMBER(Urtabelle!F87),Urtabelle!F87,"")</f>
        <v/>
      </c>
      <c r="J87" s="182">
        <f t="shared" si="10"/>
        <v>0</v>
      </c>
      <c r="K87" s="17">
        <f>Urtabelle!G87</f>
        <v>0</v>
      </c>
      <c r="L87" s="41">
        <f t="shared" si="11"/>
        <v>0</v>
      </c>
      <c r="M87" s="36">
        <f t="shared" si="12"/>
        <v>0</v>
      </c>
      <c r="N87" s="110">
        <f>Urtabelle!H87</f>
        <v>0</v>
      </c>
    </row>
    <row r="88" spans="1:14" ht="18" customHeight="1" x14ac:dyDescent="0.25">
      <c r="A88" s="23" t="s">
        <v>105</v>
      </c>
      <c r="B88" s="110">
        <f>Urtabelle!B88</f>
        <v>0</v>
      </c>
      <c r="C88" s="17">
        <f>Urtabelle!C88</f>
        <v>0</v>
      </c>
      <c r="D88" s="113">
        <f t="shared" si="7"/>
        <v>0</v>
      </c>
      <c r="E88" s="21">
        <f>Urtabelle!D88</f>
        <v>0</v>
      </c>
      <c r="F88" s="20">
        <f t="shared" si="8"/>
        <v>0</v>
      </c>
      <c r="G88" s="21" t="str">
        <f>IF(ISNUMBER(Urtabelle!E88),Urtabelle!E88,"")</f>
        <v/>
      </c>
      <c r="H88" s="182">
        <f t="shared" si="9"/>
        <v>0</v>
      </c>
      <c r="I88" s="19" t="str">
        <f>IF(ISNUMBER(Urtabelle!F88),Urtabelle!F88,"")</f>
        <v/>
      </c>
      <c r="J88" s="182">
        <f t="shared" si="10"/>
        <v>0</v>
      </c>
      <c r="K88" s="17">
        <f>Urtabelle!G88</f>
        <v>0</v>
      </c>
      <c r="L88" s="41">
        <f t="shared" si="11"/>
        <v>0</v>
      </c>
      <c r="M88" s="36">
        <f t="shared" si="12"/>
        <v>0</v>
      </c>
      <c r="N88" s="110">
        <f>Urtabelle!H88</f>
        <v>0</v>
      </c>
    </row>
    <row r="89" spans="1:14" ht="18" customHeight="1" x14ac:dyDescent="0.25">
      <c r="A89" s="23" t="s">
        <v>106</v>
      </c>
      <c r="B89" s="110">
        <f>Urtabelle!B89</f>
        <v>0</v>
      </c>
      <c r="C89" s="17">
        <f>Urtabelle!C89</f>
        <v>0</v>
      </c>
      <c r="D89" s="113">
        <f t="shared" si="7"/>
        <v>0</v>
      </c>
      <c r="E89" s="21">
        <f>Urtabelle!D89</f>
        <v>0</v>
      </c>
      <c r="F89" s="20">
        <f t="shared" si="8"/>
        <v>0</v>
      </c>
      <c r="G89" s="21" t="str">
        <f>IF(ISNUMBER(Urtabelle!E89),Urtabelle!E89,"")</f>
        <v/>
      </c>
      <c r="H89" s="182">
        <f t="shared" si="9"/>
        <v>0</v>
      </c>
      <c r="I89" s="19" t="str">
        <f>IF(ISNUMBER(Urtabelle!F89),Urtabelle!F89,"")</f>
        <v/>
      </c>
      <c r="J89" s="182">
        <f t="shared" si="10"/>
        <v>0</v>
      </c>
      <c r="K89" s="17">
        <f>Urtabelle!G89</f>
        <v>0</v>
      </c>
      <c r="L89" s="41">
        <f t="shared" si="11"/>
        <v>0</v>
      </c>
      <c r="M89" s="36">
        <f t="shared" si="12"/>
        <v>0</v>
      </c>
      <c r="N89" s="110">
        <f>Urtabelle!H89</f>
        <v>0</v>
      </c>
    </row>
    <row r="90" spans="1:14" ht="18" customHeight="1" x14ac:dyDescent="0.25">
      <c r="A90" s="23" t="s">
        <v>107</v>
      </c>
      <c r="B90" s="110">
        <f>Urtabelle!B90</f>
        <v>0</v>
      </c>
      <c r="C90" s="17">
        <f>Urtabelle!C90</f>
        <v>0</v>
      </c>
      <c r="D90" s="113">
        <f t="shared" si="7"/>
        <v>0</v>
      </c>
      <c r="E90" s="21">
        <f>Urtabelle!D90</f>
        <v>0</v>
      </c>
      <c r="F90" s="20">
        <f t="shared" si="8"/>
        <v>0</v>
      </c>
      <c r="G90" s="21" t="str">
        <f>IF(ISNUMBER(Urtabelle!E90),Urtabelle!E90,"")</f>
        <v/>
      </c>
      <c r="H90" s="182">
        <f t="shared" si="9"/>
        <v>0</v>
      </c>
      <c r="I90" s="19" t="str">
        <f>IF(ISNUMBER(Urtabelle!F90),Urtabelle!F90,"")</f>
        <v/>
      </c>
      <c r="J90" s="182">
        <f t="shared" si="10"/>
        <v>0</v>
      </c>
      <c r="K90" s="17">
        <f>Urtabelle!G90</f>
        <v>0</v>
      </c>
      <c r="L90" s="41">
        <f t="shared" si="11"/>
        <v>0</v>
      </c>
      <c r="M90" s="36">
        <f t="shared" si="12"/>
        <v>0</v>
      </c>
      <c r="N90" s="110">
        <f>Urtabelle!H90</f>
        <v>0</v>
      </c>
    </row>
    <row r="91" spans="1:14" ht="18" customHeight="1" x14ac:dyDescent="0.25">
      <c r="A91" s="23" t="s">
        <v>108</v>
      </c>
      <c r="B91" s="110">
        <f>Urtabelle!B91</f>
        <v>0</v>
      </c>
      <c r="C91" s="17">
        <f>Urtabelle!C91</f>
        <v>0</v>
      </c>
      <c r="D91" s="113">
        <f t="shared" si="7"/>
        <v>0</v>
      </c>
      <c r="E91" s="21">
        <f>Urtabelle!D91</f>
        <v>0</v>
      </c>
      <c r="F91" s="20">
        <f t="shared" si="8"/>
        <v>0</v>
      </c>
      <c r="G91" s="21" t="str">
        <f>IF(ISNUMBER(Urtabelle!E91),Urtabelle!E91,"")</f>
        <v/>
      </c>
      <c r="H91" s="182">
        <f t="shared" si="9"/>
        <v>0</v>
      </c>
      <c r="I91" s="19" t="str">
        <f>IF(ISNUMBER(Urtabelle!F91),Urtabelle!F91,"")</f>
        <v/>
      </c>
      <c r="J91" s="182">
        <f t="shared" si="10"/>
        <v>0</v>
      </c>
      <c r="K91" s="17">
        <f>Urtabelle!G91</f>
        <v>0</v>
      </c>
      <c r="L91" s="41">
        <f t="shared" si="11"/>
        <v>0</v>
      </c>
      <c r="M91" s="36">
        <f t="shared" si="12"/>
        <v>0</v>
      </c>
      <c r="N91" s="110">
        <f>Urtabelle!H91</f>
        <v>0</v>
      </c>
    </row>
    <row r="92" spans="1:14" ht="18" customHeight="1" x14ac:dyDescent="0.25">
      <c r="A92" s="23" t="s">
        <v>109</v>
      </c>
      <c r="B92" s="110">
        <f>Urtabelle!B92</f>
        <v>0</v>
      </c>
      <c r="C92" s="17">
        <f>Urtabelle!C92</f>
        <v>0</v>
      </c>
      <c r="D92" s="113">
        <f t="shared" si="7"/>
        <v>0</v>
      </c>
      <c r="E92" s="21">
        <f>Urtabelle!D92</f>
        <v>0</v>
      </c>
      <c r="F92" s="20">
        <f t="shared" si="8"/>
        <v>0</v>
      </c>
      <c r="G92" s="21" t="str">
        <f>IF(ISNUMBER(Urtabelle!E92),Urtabelle!E92,"")</f>
        <v/>
      </c>
      <c r="H92" s="182">
        <f t="shared" si="9"/>
        <v>0</v>
      </c>
      <c r="I92" s="19" t="str">
        <f>IF(ISNUMBER(Urtabelle!F92),Urtabelle!F92,"")</f>
        <v/>
      </c>
      <c r="J92" s="182">
        <f t="shared" si="10"/>
        <v>0</v>
      </c>
      <c r="K92" s="17">
        <f>Urtabelle!G92</f>
        <v>0</v>
      </c>
      <c r="L92" s="41">
        <f t="shared" si="11"/>
        <v>0</v>
      </c>
      <c r="M92" s="36">
        <f t="shared" si="12"/>
        <v>0</v>
      </c>
      <c r="N92" s="110">
        <f>Urtabelle!H92</f>
        <v>0</v>
      </c>
    </row>
    <row r="93" spans="1:14" ht="18" customHeight="1" x14ac:dyDescent="0.25">
      <c r="A93" s="23" t="s">
        <v>110</v>
      </c>
      <c r="B93" s="110">
        <f>Urtabelle!B93</f>
        <v>0</v>
      </c>
      <c r="C93" s="17">
        <f>Urtabelle!C93</f>
        <v>0</v>
      </c>
      <c r="D93" s="113">
        <f t="shared" si="7"/>
        <v>0</v>
      </c>
      <c r="E93" s="21">
        <f>Urtabelle!D93</f>
        <v>0</v>
      </c>
      <c r="F93" s="20">
        <f t="shared" si="8"/>
        <v>0</v>
      </c>
      <c r="G93" s="21" t="str">
        <f>IF(ISNUMBER(Urtabelle!E93),Urtabelle!E93,"")</f>
        <v/>
      </c>
      <c r="H93" s="182">
        <f t="shared" si="9"/>
        <v>0</v>
      </c>
      <c r="I93" s="19" t="str">
        <f>IF(ISNUMBER(Urtabelle!F93),Urtabelle!F93,"")</f>
        <v/>
      </c>
      <c r="J93" s="182">
        <f t="shared" si="10"/>
        <v>0</v>
      </c>
      <c r="K93" s="17">
        <f>Urtabelle!G93</f>
        <v>0</v>
      </c>
      <c r="L93" s="41">
        <f t="shared" si="11"/>
        <v>0</v>
      </c>
      <c r="M93" s="36">
        <f t="shared" si="12"/>
        <v>0</v>
      </c>
      <c r="N93" s="110">
        <f>Urtabelle!H93</f>
        <v>0</v>
      </c>
    </row>
    <row r="94" spans="1:14" ht="18" customHeight="1" x14ac:dyDescent="0.25">
      <c r="A94" s="23" t="s">
        <v>111</v>
      </c>
      <c r="B94" s="110">
        <f>Urtabelle!B94</f>
        <v>0</v>
      </c>
      <c r="C94" s="17">
        <f>Urtabelle!C94</f>
        <v>0</v>
      </c>
      <c r="D94" s="113">
        <f t="shared" si="7"/>
        <v>0</v>
      </c>
      <c r="E94" s="21">
        <f>Urtabelle!D94</f>
        <v>0</v>
      </c>
      <c r="F94" s="20">
        <f t="shared" si="8"/>
        <v>0</v>
      </c>
      <c r="G94" s="21" t="str">
        <f>IF(ISNUMBER(Urtabelle!E94),Urtabelle!E94,"")</f>
        <v/>
      </c>
      <c r="H94" s="182">
        <f t="shared" si="9"/>
        <v>0</v>
      </c>
      <c r="I94" s="19" t="str">
        <f>IF(ISNUMBER(Urtabelle!F94),Urtabelle!F94,"")</f>
        <v/>
      </c>
      <c r="J94" s="182">
        <f t="shared" si="10"/>
        <v>0</v>
      </c>
      <c r="K94" s="17">
        <f>Urtabelle!G94</f>
        <v>0</v>
      </c>
      <c r="L94" s="41">
        <f t="shared" si="11"/>
        <v>0</v>
      </c>
      <c r="M94" s="36">
        <f t="shared" si="12"/>
        <v>0</v>
      </c>
      <c r="N94" s="110">
        <f>Urtabelle!H94</f>
        <v>0</v>
      </c>
    </row>
    <row r="95" spans="1:14" ht="18" customHeight="1" x14ac:dyDescent="0.25">
      <c r="A95" s="23" t="s">
        <v>112</v>
      </c>
      <c r="B95" s="110">
        <f>Urtabelle!B95</f>
        <v>0</v>
      </c>
      <c r="C95" s="17">
        <f>Urtabelle!C95</f>
        <v>0</v>
      </c>
      <c r="D95" s="113">
        <f t="shared" si="7"/>
        <v>0</v>
      </c>
      <c r="E95" s="21">
        <f>Urtabelle!D95</f>
        <v>0</v>
      </c>
      <c r="F95" s="20">
        <f t="shared" si="8"/>
        <v>0</v>
      </c>
      <c r="G95" s="21" t="str">
        <f>IF(ISNUMBER(Urtabelle!E95),Urtabelle!E95,"")</f>
        <v/>
      </c>
      <c r="H95" s="182">
        <f t="shared" si="9"/>
        <v>0</v>
      </c>
      <c r="I95" s="19" t="str">
        <f>IF(ISNUMBER(Urtabelle!F95),Urtabelle!F95,"")</f>
        <v/>
      </c>
      <c r="J95" s="182">
        <f t="shared" si="10"/>
        <v>0</v>
      </c>
      <c r="K95" s="17">
        <f>Urtabelle!G95</f>
        <v>0</v>
      </c>
      <c r="L95" s="41">
        <f t="shared" si="11"/>
        <v>0</v>
      </c>
      <c r="M95" s="36">
        <f t="shared" si="12"/>
        <v>0</v>
      </c>
      <c r="N95" s="110">
        <f>Urtabelle!H95</f>
        <v>0</v>
      </c>
    </row>
    <row r="96" spans="1:14" ht="18" customHeight="1" x14ac:dyDescent="0.25">
      <c r="A96" s="23" t="s">
        <v>113</v>
      </c>
      <c r="B96" s="110">
        <f>Urtabelle!B96</f>
        <v>0</v>
      </c>
      <c r="C96" s="17">
        <f>Urtabelle!C96</f>
        <v>0</v>
      </c>
      <c r="D96" s="113">
        <f t="shared" si="7"/>
        <v>0</v>
      </c>
      <c r="E96" s="21">
        <f>Urtabelle!D96</f>
        <v>0</v>
      </c>
      <c r="F96" s="20">
        <f t="shared" si="8"/>
        <v>0</v>
      </c>
      <c r="G96" s="21" t="str">
        <f>IF(ISNUMBER(Urtabelle!E96),Urtabelle!E96,"")</f>
        <v/>
      </c>
      <c r="H96" s="182">
        <f t="shared" si="9"/>
        <v>0</v>
      </c>
      <c r="I96" s="19" t="str">
        <f>IF(ISNUMBER(Urtabelle!F96),Urtabelle!F96,"")</f>
        <v/>
      </c>
      <c r="J96" s="182">
        <f t="shared" si="10"/>
        <v>0</v>
      </c>
      <c r="K96" s="17">
        <f>Urtabelle!G96</f>
        <v>0</v>
      </c>
      <c r="L96" s="41">
        <f t="shared" si="11"/>
        <v>0</v>
      </c>
      <c r="M96" s="36">
        <f t="shared" si="12"/>
        <v>0</v>
      </c>
      <c r="N96" s="110">
        <f>Urtabelle!H96</f>
        <v>0</v>
      </c>
    </row>
    <row r="97" spans="1:14" ht="18" customHeight="1" x14ac:dyDescent="0.25">
      <c r="A97" s="23" t="s">
        <v>114</v>
      </c>
      <c r="B97" s="110">
        <f>Urtabelle!B97</f>
        <v>0</v>
      </c>
      <c r="C97" s="17">
        <f>Urtabelle!C97</f>
        <v>0</v>
      </c>
      <c r="D97" s="113">
        <f t="shared" si="7"/>
        <v>0</v>
      </c>
      <c r="E97" s="21">
        <f>Urtabelle!D97</f>
        <v>0</v>
      </c>
      <c r="F97" s="20">
        <f t="shared" si="8"/>
        <v>0</v>
      </c>
      <c r="G97" s="21" t="str">
        <f>IF(ISNUMBER(Urtabelle!E97),Urtabelle!E97,"")</f>
        <v/>
      </c>
      <c r="H97" s="182">
        <f t="shared" si="9"/>
        <v>0</v>
      </c>
      <c r="I97" s="19" t="str">
        <f>IF(ISNUMBER(Urtabelle!F97),Urtabelle!F97,"")</f>
        <v/>
      </c>
      <c r="J97" s="182">
        <f t="shared" si="10"/>
        <v>0</v>
      </c>
      <c r="K97" s="17">
        <f>Urtabelle!G97</f>
        <v>0</v>
      </c>
      <c r="L97" s="41">
        <f t="shared" si="11"/>
        <v>0</v>
      </c>
      <c r="M97" s="36">
        <f t="shared" si="12"/>
        <v>0</v>
      </c>
      <c r="N97" s="110">
        <f>Urtabelle!H97</f>
        <v>0</v>
      </c>
    </row>
    <row r="98" spans="1:14" ht="18" customHeight="1" x14ac:dyDescent="0.25">
      <c r="A98" s="23" t="s">
        <v>115</v>
      </c>
      <c r="B98" s="110">
        <f>Urtabelle!B98</f>
        <v>0</v>
      </c>
      <c r="C98" s="17">
        <f>Urtabelle!C98</f>
        <v>0</v>
      </c>
      <c r="D98" s="113">
        <f t="shared" si="7"/>
        <v>0</v>
      </c>
      <c r="E98" s="21">
        <f>Urtabelle!D98</f>
        <v>0</v>
      </c>
      <c r="F98" s="20">
        <f t="shared" si="8"/>
        <v>0</v>
      </c>
      <c r="G98" s="21" t="str">
        <f>IF(ISNUMBER(Urtabelle!E98),Urtabelle!E98,"")</f>
        <v/>
      </c>
      <c r="H98" s="182">
        <f t="shared" si="9"/>
        <v>0</v>
      </c>
      <c r="I98" s="19" t="str">
        <f>IF(ISNUMBER(Urtabelle!F98),Urtabelle!F98,"")</f>
        <v/>
      </c>
      <c r="J98" s="182">
        <f t="shared" si="10"/>
        <v>0</v>
      </c>
      <c r="K98" s="17">
        <f>Urtabelle!G98</f>
        <v>0</v>
      </c>
      <c r="L98" s="41">
        <f t="shared" si="11"/>
        <v>0</v>
      </c>
      <c r="M98" s="36">
        <f t="shared" si="12"/>
        <v>0</v>
      </c>
      <c r="N98" s="110">
        <f>Urtabelle!H98</f>
        <v>0</v>
      </c>
    </row>
    <row r="99" spans="1:14" ht="18" customHeight="1" x14ac:dyDescent="0.25">
      <c r="A99" s="23" t="s">
        <v>116</v>
      </c>
      <c r="B99" s="110">
        <f>Urtabelle!B99</f>
        <v>0</v>
      </c>
      <c r="C99" s="17">
        <f>Urtabelle!C99</f>
        <v>0</v>
      </c>
      <c r="D99" s="113">
        <f t="shared" si="7"/>
        <v>0</v>
      </c>
      <c r="E99" s="21">
        <f>Urtabelle!D99</f>
        <v>0</v>
      </c>
      <c r="F99" s="20">
        <f t="shared" si="8"/>
        <v>0</v>
      </c>
      <c r="G99" s="21" t="str">
        <f>IF(ISNUMBER(Urtabelle!E99),Urtabelle!E99,"")</f>
        <v/>
      </c>
      <c r="H99" s="182">
        <f t="shared" si="9"/>
        <v>0</v>
      </c>
      <c r="I99" s="19" t="str">
        <f>IF(ISNUMBER(Urtabelle!F99),Urtabelle!F99,"")</f>
        <v/>
      </c>
      <c r="J99" s="182">
        <f t="shared" si="10"/>
        <v>0</v>
      </c>
      <c r="K99" s="17">
        <f>Urtabelle!G99</f>
        <v>0</v>
      </c>
      <c r="L99" s="41">
        <f t="shared" si="11"/>
        <v>0</v>
      </c>
      <c r="M99" s="36">
        <f t="shared" si="12"/>
        <v>0</v>
      </c>
      <c r="N99" s="110">
        <f>Urtabelle!H99</f>
        <v>0</v>
      </c>
    </row>
    <row r="100" spans="1:14" ht="18" customHeight="1" x14ac:dyDescent="0.25">
      <c r="A100" s="23" t="s">
        <v>117</v>
      </c>
      <c r="B100" s="110">
        <f>Urtabelle!B100</f>
        <v>0</v>
      </c>
      <c r="C100" s="17">
        <f>Urtabelle!C100</f>
        <v>0</v>
      </c>
      <c r="D100" s="113">
        <f t="shared" si="7"/>
        <v>0</v>
      </c>
      <c r="E100" s="21">
        <f>Urtabelle!D100</f>
        <v>0</v>
      </c>
      <c r="F100" s="20">
        <f t="shared" si="8"/>
        <v>0</v>
      </c>
      <c r="G100" s="21" t="str">
        <f>IF(ISNUMBER(Urtabelle!E100),Urtabelle!E100,"")</f>
        <v/>
      </c>
      <c r="H100" s="182">
        <f t="shared" si="9"/>
        <v>0</v>
      </c>
      <c r="I100" s="19" t="str">
        <f>IF(ISNUMBER(Urtabelle!F100),Urtabelle!F100,"")</f>
        <v/>
      </c>
      <c r="J100" s="182">
        <f t="shared" si="10"/>
        <v>0</v>
      </c>
      <c r="K100" s="17">
        <f>Urtabelle!G100</f>
        <v>0</v>
      </c>
      <c r="L100" s="41">
        <f t="shared" si="11"/>
        <v>0</v>
      </c>
      <c r="M100" s="36">
        <f t="shared" si="12"/>
        <v>0</v>
      </c>
      <c r="N100" s="110">
        <f>Urtabelle!H100</f>
        <v>0</v>
      </c>
    </row>
    <row r="101" spans="1:14" ht="18" customHeight="1" x14ac:dyDescent="0.25">
      <c r="A101" s="23" t="s">
        <v>118</v>
      </c>
      <c r="B101" s="110">
        <f>Urtabelle!B101</f>
        <v>0</v>
      </c>
      <c r="C101" s="17">
        <f>Urtabelle!C101</f>
        <v>0</v>
      </c>
      <c r="D101" s="113">
        <f t="shared" si="7"/>
        <v>0</v>
      </c>
      <c r="E101" s="21">
        <f>Urtabelle!D101</f>
        <v>0</v>
      </c>
      <c r="F101" s="20">
        <f t="shared" ref="F101:F130" si="13">(E101*100)/5</f>
        <v>0</v>
      </c>
      <c r="G101" s="21" t="str">
        <f>IF(ISNUMBER(Urtabelle!E101),Urtabelle!E101,"")</f>
        <v/>
      </c>
      <c r="H101" s="182">
        <f t="shared" si="9"/>
        <v>0</v>
      </c>
      <c r="I101" s="19" t="str">
        <f>IF(ISNUMBER(Urtabelle!F101),Urtabelle!F101,"")</f>
        <v/>
      </c>
      <c r="J101" s="182">
        <f t="shared" si="10"/>
        <v>0</v>
      </c>
      <c r="K101" s="17">
        <f>Urtabelle!G101</f>
        <v>0</v>
      </c>
      <c r="L101" s="41">
        <f t="shared" si="11"/>
        <v>0</v>
      </c>
      <c r="M101" s="36">
        <f t="shared" si="12"/>
        <v>0</v>
      </c>
      <c r="N101" s="110">
        <f>Urtabelle!H101</f>
        <v>0</v>
      </c>
    </row>
    <row r="102" spans="1:14" ht="18" customHeight="1" x14ac:dyDescent="0.25">
      <c r="A102" s="23" t="s">
        <v>119</v>
      </c>
      <c r="B102" s="110">
        <f>Urtabelle!B102</f>
        <v>0</v>
      </c>
      <c r="C102" s="17">
        <f>Urtabelle!C102</f>
        <v>0</v>
      </c>
      <c r="D102" s="113">
        <f t="shared" si="7"/>
        <v>0</v>
      </c>
      <c r="E102" s="21">
        <f>Urtabelle!D102</f>
        <v>0</v>
      </c>
      <c r="F102" s="20">
        <f t="shared" si="13"/>
        <v>0</v>
      </c>
      <c r="G102" s="21" t="str">
        <f>IF(ISNUMBER(Urtabelle!E102),Urtabelle!E102,"")</f>
        <v/>
      </c>
      <c r="H102" s="182">
        <f t="shared" si="9"/>
        <v>0</v>
      </c>
      <c r="I102" s="19" t="str">
        <f>IF(ISNUMBER(Urtabelle!F102),Urtabelle!F102,"")</f>
        <v/>
      </c>
      <c r="J102" s="182">
        <f t="shared" si="10"/>
        <v>0</v>
      </c>
      <c r="K102" s="17">
        <f>Urtabelle!G102</f>
        <v>0</v>
      </c>
      <c r="L102" s="41">
        <f t="shared" si="11"/>
        <v>0</v>
      </c>
      <c r="M102" s="36">
        <f t="shared" si="12"/>
        <v>0</v>
      </c>
      <c r="N102" s="110">
        <f>Urtabelle!H102</f>
        <v>0</v>
      </c>
    </row>
    <row r="103" spans="1:14" ht="18" customHeight="1" x14ac:dyDescent="0.25">
      <c r="A103" s="23" t="s">
        <v>120</v>
      </c>
      <c r="B103" s="110">
        <f>Urtabelle!B103</f>
        <v>0</v>
      </c>
      <c r="C103" s="17">
        <f>Urtabelle!C103</f>
        <v>0</v>
      </c>
      <c r="D103" s="113">
        <f t="shared" si="7"/>
        <v>0</v>
      </c>
      <c r="E103" s="21">
        <f>Urtabelle!D103</f>
        <v>0</v>
      </c>
      <c r="F103" s="20">
        <f t="shared" si="13"/>
        <v>0</v>
      </c>
      <c r="G103" s="21" t="str">
        <f>IF(ISNUMBER(Urtabelle!E103),Urtabelle!E103,"")</f>
        <v/>
      </c>
      <c r="H103" s="182">
        <f t="shared" si="9"/>
        <v>0</v>
      </c>
      <c r="I103" s="19" t="str">
        <f>IF(ISNUMBER(Urtabelle!F103),Urtabelle!F103,"")</f>
        <v/>
      </c>
      <c r="J103" s="182">
        <f t="shared" si="10"/>
        <v>0</v>
      </c>
      <c r="K103" s="17">
        <f>Urtabelle!G103</f>
        <v>0</v>
      </c>
      <c r="L103" s="41">
        <f t="shared" si="11"/>
        <v>0</v>
      </c>
      <c r="M103" s="36">
        <f t="shared" si="12"/>
        <v>0</v>
      </c>
      <c r="N103" s="110">
        <f>Urtabelle!H103</f>
        <v>0</v>
      </c>
    </row>
    <row r="104" spans="1:14" ht="18" customHeight="1" x14ac:dyDescent="0.25">
      <c r="A104" s="23" t="s">
        <v>121</v>
      </c>
      <c r="B104" s="110">
        <f>Urtabelle!B104</f>
        <v>0</v>
      </c>
      <c r="C104" s="17">
        <f>Urtabelle!C104</f>
        <v>0</v>
      </c>
      <c r="D104" s="113">
        <f t="shared" si="7"/>
        <v>0</v>
      </c>
      <c r="E104" s="21">
        <f>Urtabelle!D104</f>
        <v>0</v>
      </c>
      <c r="F104" s="20">
        <f t="shared" si="13"/>
        <v>0</v>
      </c>
      <c r="G104" s="21" t="str">
        <f>IF(ISNUMBER(Urtabelle!E104),Urtabelle!E104,"")</f>
        <v/>
      </c>
      <c r="H104" s="182">
        <f t="shared" si="9"/>
        <v>0</v>
      </c>
      <c r="I104" s="19" t="str">
        <f>IF(ISNUMBER(Urtabelle!F104),Urtabelle!F104,"")</f>
        <v/>
      </c>
      <c r="J104" s="182">
        <f t="shared" si="10"/>
        <v>0</v>
      </c>
      <c r="K104" s="17">
        <f>Urtabelle!G104</f>
        <v>0</v>
      </c>
      <c r="L104" s="41">
        <f t="shared" si="11"/>
        <v>0</v>
      </c>
      <c r="M104" s="36">
        <f t="shared" si="12"/>
        <v>0</v>
      </c>
      <c r="N104" s="110">
        <f>Urtabelle!H104</f>
        <v>0</v>
      </c>
    </row>
    <row r="105" spans="1:14" ht="21" customHeight="1" x14ac:dyDescent="0.25">
      <c r="A105" s="23" t="s">
        <v>122</v>
      </c>
      <c r="B105" s="110">
        <f>Urtabelle!B105</f>
        <v>0</v>
      </c>
      <c r="C105" s="17">
        <f>Urtabelle!C105</f>
        <v>0</v>
      </c>
      <c r="D105" s="113">
        <f t="shared" si="7"/>
        <v>0</v>
      </c>
      <c r="E105" s="21">
        <f>Urtabelle!D105</f>
        <v>0</v>
      </c>
      <c r="F105" s="20">
        <f t="shared" si="13"/>
        <v>0</v>
      </c>
      <c r="G105" s="21" t="str">
        <f>IF(ISNUMBER(Urtabelle!E105),Urtabelle!E105,"")</f>
        <v/>
      </c>
      <c r="H105" s="182">
        <f t="shared" si="9"/>
        <v>0</v>
      </c>
      <c r="I105" s="19" t="str">
        <f>IF(ISNUMBER(Urtabelle!F105),Urtabelle!F105,"")</f>
        <v/>
      </c>
      <c r="J105" s="182">
        <f t="shared" si="10"/>
        <v>0</v>
      </c>
      <c r="K105" s="17">
        <f>Urtabelle!G105</f>
        <v>0</v>
      </c>
      <c r="L105" s="41">
        <f t="shared" si="11"/>
        <v>0</v>
      </c>
      <c r="M105" s="36">
        <f>D105+F105+H105+J105+L105</f>
        <v>0</v>
      </c>
      <c r="N105" s="110">
        <f>Urtabelle!H105</f>
        <v>0</v>
      </c>
    </row>
    <row r="106" spans="1:14" ht="18" x14ac:dyDescent="0.25">
      <c r="A106" s="23" t="s">
        <v>123</v>
      </c>
      <c r="B106" s="110">
        <f>Urtabelle!B106</f>
        <v>0</v>
      </c>
      <c r="C106" s="17">
        <f>Urtabelle!C106</f>
        <v>0</v>
      </c>
      <c r="D106" s="113">
        <f t="shared" si="7"/>
        <v>0</v>
      </c>
      <c r="E106" s="21">
        <f>Urtabelle!D106</f>
        <v>0</v>
      </c>
      <c r="F106" s="20">
        <f t="shared" si="13"/>
        <v>0</v>
      </c>
      <c r="G106" s="21" t="str">
        <f>IF(ISNUMBER(Urtabelle!E106),Urtabelle!E106,"")</f>
        <v/>
      </c>
      <c r="H106" s="182">
        <f t="shared" si="9"/>
        <v>0</v>
      </c>
      <c r="I106" s="19" t="str">
        <f>IF(ISNUMBER(Urtabelle!F106),Urtabelle!F106,"")</f>
        <v/>
      </c>
      <c r="J106" s="182">
        <f t="shared" si="10"/>
        <v>0</v>
      </c>
      <c r="K106" s="17">
        <f>Urtabelle!G106</f>
        <v>0</v>
      </c>
      <c r="L106" s="41">
        <f t="shared" si="11"/>
        <v>0</v>
      </c>
      <c r="M106" s="36">
        <f>D106+F106+H106+J106+L106</f>
        <v>0</v>
      </c>
      <c r="N106" s="110">
        <f>Urtabelle!H106</f>
        <v>0</v>
      </c>
    </row>
    <row r="107" spans="1:14" ht="18" x14ac:dyDescent="0.25">
      <c r="A107" s="23" t="s">
        <v>124</v>
      </c>
      <c r="B107" s="110">
        <f>Urtabelle!B107</f>
        <v>0</v>
      </c>
      <c r="C107" s="17">
        <f>Urtabelle!C107</f>
        <v>0</v>
      </c>
      <c r="D107" s="113">
        <f t="shared" si="7"/>
        <v>0</v>
      </c>
      <c r="E107" s="21">
        <f>Urtabelle!D107</f>
        <v>0</v>
      </c>
      <c r="F107" s="20">
        <f t="shared" si="13"/>
        <v>0</v>
      </c>
      <c r="G107" s="21" t="str">
        <f>IF(ISNUMBER(Urtabelle!E107),Urtabelle!E107,"")</f>
        <v/>
      </c>
      <c r="H107" s="182">
        <f t="shared" si="9"/>
        <v>0</v>
      </c>
      <c r="I107" s="19" t="str">
        <f>IF(ISNUMBER(Urtabelle!F107),Urtabelle!F107,"")</f>
        <v/>
      </c>
      <c r="J107" s="182">
        <f t="shared" si="10"/>
        <v>0</v>
      </c>
      <c r="K107" s="17">
        <f>Urtabelle!G107</f>
        <v>0</v>
      </c>
      <c r="L107" s="41">
        <f t="shared" si="11"/>
        <v>0</v>
      </c>
      <c r="M107" s="36">
        <f>D107+F107+H107+J107+L107</f>
        <v>0</v>
      </c>
      <c r="N107" s="110">
        <f>Urtabelle!H107</f>
        <v>0</v>
      </c>
    </row>
    <row r="108" spans="1:14" ht="18" x14ac:dyDescent="0.25">
      <c r="A108" s="23" t="s">
        <v>125</v>
      </c>
      <c r="B108" s="110">
        <f>Urtabelle!B108</f>
        <v>0</v>
      </c>
      <c r="C108" s="17">
        <f>Urtabelle!C108</f>
        <v>0</v>
      </c>
      <c r="D108" s="113">
        <f t="shared" si="7"/>
        <v>0</v>
      </c>
      <c r="E108" s="21">
        <f>Urtabelle!D108</f>
        <v>0</v>
      </c>
      <c r="F108" s="20">
        <f t="shared" si="13"/>
        <v>0</v>
      </c>
      <c r="G108" s="21" t="str">
        <f>IF(ISNUMBER(Urtabelle!E108),Urtabelle!E108,"")</f>
        <v/>
      </c>
      <c r="H108" s="182">
        <f t="shared" si="9"/>
        <v>0</v>
      </c>
      <c r="I108" s="19" t="str">
        <f>IF(ISNUMBER(Urtabelle!F108),Urtabelle!F108,"")</f>
        <v/>
      </c>
      <c r="J108" s="182">
        <f t="shared" si="10"/>
        <v>0</v>
      </c>
      <c r="K108" s="17">
        <f>Urtabelle!G108</f>
        <v>0</v>
      </c>
      <c r="L108" s="41">
        <f t="shared" si="11"/>
        <v>0</v>
      </c>
      <c r="M108" s="36">
        <f t="shared" ref="M108:M124" si="14">D108+F108+H108+J108+L108</f>
        <v>0</v>
      </c>
      <c r="N108" s="110">
        <f>Urtabelle!H108</f>
        <v>0</v>
      </c>
    </row>
    <row r="109" spans="1:14" ht="18" x14ac:dyDescent="0.25">
      <c r="A109" s="23" t="s">
        <v>126</v>
      </c>
      <c r="B109" s="110">
        <f>Urtabelle!B109</f>
        <v>0</v>
      </c>
      <c r="C109" s="17">
        <f>Urtabelle!C109</f>
        <v>0</v>
      </c>
      <c r="D109" s="113">
        <f t="shared" si="7"/>
        <v>0</v>
      </c>
      <c r="E109" s="21">
        <f>Urtabelle!D109</f>
        <v>0</v>
      </c>
      <c r="F109" s="20">
        <f t="shared" si="13"/>
        <v>0</v>
      </c>
      <c r="G109" s="21" t="str">
        <f>IF(ISNUMBER(Urtabelle!E109),Urtabelle!E109,"")</f>
        <v/>
      </c>
      <c r="H109" s="182">
        <f t="shared" si="9"/>
        <v>0</v>
      </c>
      <c r="I109" s="19" t="str">
        <f>IF(ISNUMBER(Urtabelle!F109),Urtabelle!F109,"")</f>
        <v/>
      </c>
      <c r="J109" s="182">
        <f t="shared" si="10"/>
        <v>0</v>
      </c>
      <c r="K109" s="17">
        <f>Urtabelle!G109</f>
        <v>0</v>
      </c>
      <c r="L109" s="41">
        <f t="shared" si="11"/>
        <v>0</v>
      </c>
      <c r="M109" s="36">
        <f t="shared" si="14"/>
        <v>0</v>
      </c>
      <c r="N109" s="110">
        <f>Urtabelle!H109</f>
        <v>0</v>
      </c>
    </row>
    <row r="110" spans="1:14" ht="18" x14ac:dyDescent="0.25">
      <c r="A110" s="23" t="s">
        <v>127</v>
      </c>
      <c r="B110" s="110">
        <f>Urtabelle!B110</f>
        <v>0</v>
      </c>
      <c r="C110" s="17">
        <f>Urtabelle!C110</f>
        <v>0</v>
      </c>
      <c r="D110" s="113">
        <f t="shared" si="7"/>
        <v>0</v>
      </c>
      <c r="E110" s="21">
        <f>Urtabelle!D110</f>
        <v>0</v>
      </c>
      <c r="F110" s="20">
        <f t="shared" si="13"/>
        <v>0</v>
      </c>
      <c r="G110" s="21" t="str">
        <f>IF(ISNUMBER(Urtabelle!E110),Urtabelle!E110,"")</f>
        <v/>
      </c>
      <c r="H110" s="182">
        <f t="shared" si="9"/>
        <v>0</v>
      </c>
      <c r="I110" s="19" t="str">
        <f>IF(ISNUMBER(Urtabelle!F110),Urtabelle!F110,"")</f>
        <v/>
      </c>
      <c r="J110" s="182">
        <f t="shared" si="10"/>
        <v>0</v>
      </c>
      <c r="K110" s="17">
        <f>Urtabelle!G110</f>
        <v>0</v>
      </c>
      <c r="L110" s="41">
        <f t="shared" si="11"/>
        <v>0</v>
      </c>
      <c r="M110" s="36">
        <f t="shared" si="14"/>
        <v>0</v>
      </c>
      <c r="N110" s="110">
        <f>Urtabelle!H110</f>
        <v>0</v>
      </c>
    </row>
    <row r="111" spans="1:14" ht="18" x14ac:dyDescent="0.25">
      <c r="A111" s="23" t="s">
        <v>128</v>
      </c>
      <c r="B111" s="110">
        <f>Urtabelle!B111</f>
        <v>0</v>
      </c>
      <c r="C111" s="17">
        <f>Urtabelle!C111</f>
        <v>0</v>
      </c>
      <c r="D111" s="113">
        <f t="shared" si="7"/>
        <v>0</v>
      </c>
      <c r="E111" s="21">
        <f>Urtabelle!D111</f>
        <v>0</v>
      </c>
      <c r="F111" s="20">
        <f t="shared" si="13"/>
        <v>0</v>
      </c>
      <c r="G111" s="21" t="str">
        <f>IF(ISNUMBER(Urtabelle!E111),Urtabelle!E111,"")</f>
        <v/>
      </c>
      <c r="H111" s="182">
        <f t="shared" si="9"/>
        <v>0</v>
      </c>
      <c r="I111" s="19" t="str">
        <f>IF(ISNUMBER(Urtabelle!F111),Urtabelle!F111,"")</f>
        <v/>
      </c>
      <c r="J111" s="182">
        <f t="shared" si="10"/>
        <v>0</v>
      </c>
      <c r="K111" s="17">
        <f>Urtabelle!G111</f>
        <v>0</v>
      </c>
      <c r="L111" s="41">
        <f t="shared" si="11"/>
        <v>0</v>
      </c>
      <c r="M111" s="36">
        <f t="shared" si="14"/>
        <v>0</v>
      </c>
      <c r="N111" s="110">
        <f>Urtabelle!H111</f>
        <v>0</v>
      </c>
    </row>
    <row r="112" spans="1:14" ht="18" x14ac:dyDescent="0.25">
      <c r="A112" s="23" t="s">
        <v>129</v>
      </c>
      <c r="B112" s="110">
        <f>Urtabelle!B112</f>
        <v>0</v>
      </c>
      <c r="C112" s="17">
        <f>Urtabelle!C112</f>
        <v>0</v>
      </c>
      <c r="D112" s="113">
        <f t="shared" si="7"/>
        <v>0</v>
      </c>
      <c r="E112" s="21">
        <f>Urtabelle!D112</f>
        <v>0</v>
      </c>
      <c r="F112" s="20">
        <f t="shared" si="13"/>
        <v>0</v>
      </c>
      <c r="G112" s="21" t="str">
        <f>IF(ISNUMBER(Urtabelle!E112),Urtabelle!E112,"")</f>
        <v/>
      </c>
      <c r="H112" s="182">
        <f t="shared" si="9"/>
        <v>0</v>
      </c>
      <c r="I112" s="19" t="str">
        <f>IF(ISNUMBER(Urtabelle!F112),Urtabelle!F112,"")</f>
        <v/>
      </c>
      <c r="J112" s="182">
        <f t="shared" si="10"/>
        <v>0</v>
      </c>
      <c r="K112" s="17">
        <f>Urtabelle!G112</f>
        <v>0</v>
      </c>
      <c r="L112" s="41">
        <f t="shared" si="11"/>
        <v>0</v>
      </c>
      <c r="M112" s="36">
        <f t="shared" si="14"/>
        <v>0</v>
      </c>
      <c r="N112" s="110">
        <f>Urtabelle!H112</f>
        <v>0</v>
      </c>
    </row>
    <row r="113" spans="1:14" ht="18" x14ac:dyDescent="0.25">
      <c r="A113" s="23" t="s">
        <v>130</v>
      </c>
      <c r="B113" s="110">
        <f>Urtabelle!B113</f>
        <v>0</v>
      </c>
      <c r="C113" s="17">
        <f>Urtabelle!C113</f>
        <v>0</v>
      </c>
      <c r="D113" s="113">
        <f t="shared" si="7"/>
        <v>0</v>
      </c>
      <c r="E113" s="21">
        <f>Urtabelle!D113</f>
        <v>0</v>
      </c>
      <c r="F113" s="20">
        <f t="shared" si="13"/>
        <v>0</v>
      </c>
      <c r="G113" s="21" t="str">
        <f>IF(ISNUMBER(Urtabelle!E113),Urtabelle!E113,"")</f>
        <v/>
      </c>
      <c r="H113" s="182">
        <f t="shared" si="9"/>
        <v>0</v>
      </c>
      <c r="I113" s="19" t="str">
        <f>IF(ISNUMBER(Urtabelle!F113),Urtabelle!F113,"")</f>
        <v/>
      </c>
      <c r="J113" s="182">
        <f t="shared" si="10"/>
        <v>0</v>
      </c>
      <c r="K113" s="17">
        <f>Urtabelle!G113</f>
        <v>0</v>
      </c>
      <c r="L113" s="41">
        <f t="shared" si="11"/>
        <v>0</v>
      </c>
      <c r="M113" s="36">
        <f t="shared" si="14"/>
        <v>0</v>
      </c>
      <c r="N113" s="110">
        <f>Urtabelle!H113</f>
        <v>0</v>
      </c>
    </row>
    <row r="114" spans="1:14" ht="18" x14ac:dyDescent="0.25">
      <c r="A114" s="23" t="s">
        <v>131</v>
      </c>
      <c r="B114" s="110">
        <f>Urtabelle!B114</f>
        <v>0</v>
      </c>
      <c r="C114" s="17">
        <f>Urtabelle!C114</f>
        <v>0</v>
      </c>
      <c r="D114" s="113">
        <f t="shared" si="7"/>
        <v>0</v>
      </c>
      <c r="E114" s="21">
        <f>Urtabelle!D114</f>
        <v>0</v>
      </c>
      <c r="F114" s="20">
        <f t="shared" si="13"/>
        <v>0</v>
      </c>
      <c r="G114" s="21" t="str">
        <f>IF(ISNUMBER(Urtabelle!E114),Urtabelle!E114,"")</f>
        <v/>
      </c>
      <c r="H114" s="182">
        <f t="shared" si="9"/>
        <v>0</v>
      </c>
      <c r="I114" s="19" t="str">
        <f>IF(ISNUMBER(Urtabelle!F114),Urtabelle!F114,"")</f>
        <v/>
      </c>
      <c r="J114" s="182">
        <f t="shared" si="10"/>
        <v>0</v>
      </c>
      <c r="K114" s="17">
        <f>Urtabelle!G114</f>
        <v>0</v>
      </c>
      <c r="L114" s="41">
        <f t="shared" si="11"/>
        <v>0</v>
      </c>
      <c r="M114" s="36">
        <f t="shared" si="14"/>
        <v>0</v>
      </c>
      <c r="N114" s="110">
        <f>Urtabelle!H114</f>
        <v>0</v>
      </c>
    </row>
    <row r="115" spans="1:14" ht="18" x14ac:dyDescent="0.25">
      <c r="A115" s="23" t="s">
        <v>132</v>
      </c>
      <c r="B115" s="110">
        <f>Urtabelle!B115</f>
        <v>0</v>
      </c>
      <c r="C115" s="17">
        <f>Urtabelle!C115</f>
        <v>0</v>
      </c>
      <c r="D115" s="113">
        <f t="shared" si="7"/>
        <v>0</v>
      </c>
      <c r="E115" s="21">
        <f>Urtabelle!D115</f>
        <v>0</v>
      </c>
      <c r="F115" s="20">
        <f t="shared" si="13"/>
        <v>0</v>
      </c>
      <c r="G115" s="21" t="str">
        <f>IF(ISNUMBER(Urtabelle!E115),Urtabelle!E115,"")</f>
        <v/>
      </c>
      <c r="H115" s="182">
        <f t="shared" si="9"/>
        <v>0</v>
      </c>
      <c r="I115" s="19" t="str">
        <f>IF(ISNUMBER(Urtabelle!F115),Urtabelle!F115,"")</f>
        <v/>
      </c>
      <c r="J115" s="182">
        <f t="shared" si="10"/>
        <v>0</v>
      </c>
      <c r="K115" s="17">
        <f>Urtabelle!G115</f>
        <v>0</v>
      </c>
      <c r="L115" s="41">
        <f t="shared" si="11"/>
        <v>0</v>
      </c>
      <c r="M115" s="36">
        <f t="shared" si="14"/>
        <v>0</v>
      </c>
      <c r="N115" s="110">
        <f>Urtabelle!H115</f>
        <v>0</v>
      </c>
    </row>
    <row r="116" spans="1:14" ht="18" x14ac:dyDescent="0.25">
      <c r="A116" s="23" t="s">
        <v>133</v>
      </c>
      <c r="B116" s="110">
        <f>Urtabelle!B116</f>
        <v>0</v>
      </c>
      <c r="C116" s="17">
        <f>Urtabelle!C116</f>
        <v>0</v>
      </c>
      <c r="D116" s="113">
        <f t="shared" si="7"/>
        <v>0</v>
      </c>
      <c r="E116" s="21">
        <f>Urtabelle!D116</f>
        <v>0</v>
      </c>
      <c r="F116" s="20">
        <f t="shared" si="13"/>
        <v>0</v>
      </c>
      <c r="G116" s="21" t="str">
        <f>IF(ISNUMBER(Urtabelle!E116),Urtabelle!E116,"")</f>
        <v/>
      </c>
      <c r="H116" s="182">
        <f t="shared" si="9"/>
        <v>0</v>
      </c>
      <c r="I116" s="19" t="str">
        <f>IF(ISNUMBER(Urtabelle!F116),Urtabelle!F116,"")</f>
        <v/>
      </c>
      <c r="J116" s="182">
        <f t="shared" si="10"/>
        <v>0</v>
      </c>
      <c r="K116" s="17">
        <f>Urtabelle!G116</f>
        <v>0</v>
      </c>
      <c r="L116" s="41">
        <f t="shared" si="11"/>
        <v>0</v>
      </c>
      <c r="M116" s="36">
        <f t="shared" si="14"/>
        <v>0</v>
      </c>
      <c r="N116" s="110">
        <f>Urtabelle!H116</f>
        <v>0</v>
      </c>
    </row>
    <row r="117" spans="1:14" ht="18" x14ac:dyDescent="0.25">
      <c r="A117" s="23" t="s">
        <v>134</v>
      </c>
      <c r="B117" s="110">
        <f>Urtabelle!B117</f>
        <v>0</v>
      </c>
      <c r="C117" s="17">
        <f>Urtabelle!C117</f>
        <v>0</v>
      </c>
      <c r="D117" s="113">
        <f t="shared" si="7"/>
        <v>0</v>
      </c>
      <c r="E117" s="21">
        <f>Urtabelle!D117</f>
        <v>0</v>
      </c>
      <c r="F117" s="20">
        <f t="shared" si="13"/>
        <v>0</v>
      </c>
      <c r="G117" s="21" t="str">
        <f>IF(ISNUMBER(Urtabelle!E117),Urtabelle!E117,"")</f>
        <v/>
      </c>
      <c r="H117" s="182">
        <f t="shared" si="9"/>
        <v>0</v>
      </c>
      <c r="I117" s="19" t="str">
        <f>IF(ISNUMBER(Urtabelle!F117),Urtabelle!F117,"")</f>
        <v/>
      </c>
      <c r="J117" s="182">
        <f t="shared" si="10"/>
        <v>0</v>
      </c>
      <c r="K117" s="17">
        <f>Urtabelle!G117</f>
        <v>0</v>
      </c>
      <c r="L117" s="41">
        <f t="shared" si="11"/>
        <v>0</v>
      </c>
      <c r="M117" s="36">
        <f t="shared" si="14"/>
        <v>0</v>
      </c>
      <c r="N117" s="110">
        <f>Urtabelle!H117</f>
        <v>0</v>
      </c>
    </row>
    <row r="118" spans="1:14" ht="18" x14ac:dyDescent="0.25">
      <c r="A118" s="23" t="s">
        <v>135</v>
      </c>
      <c r="B118" s="110">
        <f>Urtabelle!B118</f>
        <v>0</v>
      </c>
      <c r="C118" s="17">
        <f>Urtabelle!C118</f>
        <v>0</v>
      </c>
      <c r="D118" s="113">
        <f t="shared" si="7"/>
        <v>0</v>
      </c>
      <c r="E118" s="21">
        <f>Urtabelle!D118</f>
        <v>0</v>
      </c>
      <c r="F118" s="20">
        <f t="shared" si="13"/>
        <v>0</v>
      </c>
      <c r="G118" s="21" t="str">
        <f>IF(ISNUMBER(Urtabelle!E118),Urtabelle!E118,"")</f>
        <v/>
      </c>
      <c r="H118" s="182">
        <f t="shared" si="9"/>
        <v>0</v>
      </c>
      <c r="I118" s="19" t="str">
        <f>IF(ISNUMBER(Urtabelle!F118),Urtabelle!F118,"")</f>
        <v/>
      </c>
      <c r="J118" s="182">
        <f t="shared" si="10"/>
        <v>0</v>
      </c>
      <c r="K118" s="17">
        <f>Urtabelle!G118</f>
        <v>0</v>
      </c>
      <c r="L118" s="41">
        <f t="shared" si="11"/>
        <v>0</v>
      </c>
      <c r="M118" s="36">
        <f t="shared" si="14"/>
        <v>0</v>
      </c>
      <c r="N118" s="110">
        <f>Urtabelle!H118</f>
        <v>0</v>
      </c>
    </row>
    <row r="119" spans="1:14" ht="18" x14ac:dyDescent="0.25">
      <c r="A119" s="23" t="s">
        <v>136</v>
      </c>
      <c r="B119" s="110">
        <f>Urtabelle!B119</f>
        <v>0</v>
      </c>
      <c r="C119" s="17">
        <f>Urtabelle!C119</f>
        <v>0</v>
      </c>
      <c r="D119" s="113">
        <f t="shared" si="7"/>
        <v>0</v>
      </c>
      <c r="E119" s="21">
        <f>Urtabelle!D119</f>
        <v>0</v>
      </c>
      <c r="F119" s="20">
        <f t="shared" si="13"/>
        <v>0</v>
      </c>
      <c r="G119" s="21" t="str">
        <f>IF(ISNUMBER(Urtabelle!E119),Urtabelle!E119,"")</f>
        <v/>
      </c>
      <c r="H119" s="182">
        <f t="shared" si="9"/>
        <v>0</v>
      </c>
      <c r="I119" s="19" t="str">
        <f>IF(ISNUMBER(Urtabelle!F119),Urtabelle!F119,"")</f>
        <v/>
      </c>
      <c r="J119" s="182">
        <f t="shared" si="10"/>
        <v>0</v>
      </c>
      <c r="K119" s="17">
        <f>Urtabelle!G119</f>
        <v>0</v>
      </c>
      <c r="L119" s="41">
        <f t="shared" si="11"/>
        <v>0</v>
      </c>
      <c r="M119" s="36">
        <f t="shared" si="14"/>
        <v>0</v>
      </c>
      <c r="N119" s="110">
        <f>Urtabelle!H119</f>
        <v>0</v>
      </c>
    </row>
    <row r="120" spans="1:14" ht="18" x14ac:dyDescent="0.25">
      <c r="A120" s="23" t="s">
        <v>137</v>
      </c>
      <c r="B120" s="110">
        <f>Urtabelle!B120</f>
        <v>0</v>
      </c>
      <c r="C120" s="17">
        <f>Urtabelle!C120</f>
        <v>0</v>
      </c>
      <c r="D120" s="113">
        <f t="shared" si="7"/>
        <v>0</v>
      </c>
      <c r="E120" s="21">
        <f>Urtabelle!D120</f>
        <v>0</v>
      </c>
      <c r="F120" s="20">
        <f t="shared" si="13"/>
        <v>0</v>
      </c>
      <c r="G120" s="21" t="str">
        <f>IF(ISNUMBER(Urtabelle!E120),Urtabelle!E120,"")</f>
        <v/>
      </c>
      <c r="H120" s="182">
        <f t="shared" si="9"/>
        <v>0</v>
      </c>
      <c r="I120" s="19" t="str">
        <f>IF(ISNUMBER(Urtabelle!F120),Urtabelle!F120,"")</f>
        <v/>
      </c>
      <c r="J120" s="182">
        <f t="shared" si="10"/>
        <v>0</v>
      </c>
      <c r="K120" s="17">
        <f>Urtabelle!G120</f>
        <v>0</v>
      </c>
      <c r="L120" s="41">
        <f t="shared" si="11"/>
        <v>0</v>
      </c>
      <c r="M120" s="36">
        <f t="shared" si="14"/>
        <v>0</v>
      </c>
      <c r="N120" s="110">
        <f>Urtabelle!H120</f>
        <v>0</v>
      </c>
    </row>
    <row r="121" spans="1:14" ht="18" x14ac:dyDescent="0.25">
      <c r="A121" s="23" t="s">
        <v>138</v>
      </c>
      <c r="B121" s="110">
        <f>Urtabelle!B121</f>
        <v>0</v>
      </c>
      <c r="C121" s="17">
        <f>Urtabelle!C121</f>
        <v>0</v>
      </c>
      <c r="D121" s="113">
        <f t="shared" si="7"/>
        <v>0</v>
      </c>
      <c r="E121" s="21">
        <f>Urtabelle!D121</f>
        <v>0</v>
      </c>
      <c r="F121" s="20">
        <f t="shared" si="13"/>
        <v>0</v>
      </c>
      <c r="G121" s="21" t="str">
        <f>IF(ISNUMBER(Urtabelle!E121),Urtabelle!E121,"")</f>
        <v/>
      </c>
      <c r="H121" s="182">
        <f t="shared" si="9"/>
        <v>0</v>
      </c>
      <c r="I121" s="19" t="str">
        <f>IF(ISNUMBER(Urtabelle!F121),Urtabelle!F121,"")</f>
        <v/>
      </c>
      <c r="J121" s="182">
        <f t="shared" si="10"/>
        <v>0</v>
      </c>
      <c r="K121" s="17">
        <f>Urtabelle!G121</f>
        <v>0</v>
      </c>
      <c r="L121" s="41">
        <f t="shared" si="11"/>
        <v>0</v>
      </c>
      <c r="M121" s="36">
        <f t="shared" si="14"/>
        <v>0</v>
      </c>
      <c r="N121" s="110">
        <f>Urtabelle!H121</f>
        <v>0</v>
      </c>
    </row>
    <row r="122" spans="1:14" ht="18" x14ac:dyDescent="0.25">
      <c r="A122" s="23" t="s">
        <v>139</v>
      </c>
      <c r="B122" s="110">
        <f>Urtabelle!B122</f>
        <v>0</v>
      </c>
      <c r="C122" s="17">
        <f>Urtabelle!C122</f>
        <v>0</v>
      </c>
      <c r="D122" s="113">
        <f t="shared" si="7"/>
        <v>0</v>
      </c>
      <c r="E122" s="21">
        <f>Urtabelle!D122</f>
        <v>0</v>
      </c>
      <c r="F122" s="20">
        <f t="shared" si="13"/>
        <v>0</v>
      </c>
      <c r="G122" s="21" t="str">
        <f>IF(ISNUMBER(Urtabelle!E122),Urtabelle!E122,"")</f>
        <v/>
      </c>
      <c r="H122" s="182">
        <f t="shared" si="9"/>
        <v>0</v>
      </c>
      <c r="I122" s="19" t="str">
        <f>IF(ISNUMBER(Urtabelle!F122),Urtabelle!F122,"")</f>
        <v/>
      </c>
      <c r="J122" s="182">
        <f t="shared" si="10"/>
        <v>0</v>
      </c>
      <c r="K122" s="17">
        <f>Urtabelle!G122</f>
        <v>0</v>
      </c>
      <c r="L122" s="41">
        <f t="shared" si="11"/>
        <v>0</v>
      </c>
      <c r="M122" s="36">
        <f t="shared" si="14"/>
        <v>0</v>
      </c>
      <c r="N122" s="110">
        <f>Urtabelle!H122</f>
        <v>0</v>
      </c>
    </row>
    <row r="123" spans="1:14" ht="18" x14ac:dyDescent="0.25">
      <c r="A123" s="23" t="s">
        <v>140</v>
      </c>
      <c r="B123" s="110">
        <f>Urtabelle!B123</f>
        <v>0</v>
      </c>
      <c r="C123" s="17">
        <f>Urtabelle!C123</f>
        <v>0</v>
      </c>
      <c r="D123" s="113">
        <f t="shared" si="7"/>
        <v>0</v>
      </c>
      <c r="E123" s="21">
        <f>Urtabelle!D123</f>
        <v>0</v>
      </c>
      <c r="F123" s="20">
        <f t="shared" si="13"/>
        <v>0</v>
      </c>
      <c r="G123" s="21" t="str">
        <f>IF(ISNUMBER(Urtabelle!E123),Urtabelle!E123,"")</f>
        <v/>
      </c>
      <c r="H123" s="182">
        <f t="shared" si="9"/>
        <v>0</v>
      </c>
      <c r="I123" s="19" t="str">
        <f>IF(ISNUMBER(Urtabelle!F123),Urtabelle!F123,"")</f>
        <v/>
      </c>
      <c r="J123" s="182">
        <f t="shared" si="10"/>
        <v>0</v>
      </c>
      <c r="K123" s="17">
        <f>Urtabelle!G123</f>
        <v>0</v>
      </c>
      <c r="L123" s="41">
        <f t="shared" si="11"/>
        <v>0</v>
      </c>
      <c r="M123" s="36">
        <f t="shared" si="14"/>
        <v>0</v>
      </c>
      <c r="N123" s="110">
        <f>Urtabelle!H123</f>
        <v>0</v>
      </c>
    </row>
    <row r="124" spans="1:14" ht="18" x14ac:dyDescent="0.25">
      <c r="A124" s="23" t="s">
        <v>141</v>
      </c>
      <c r="B124" s="110">
        <f>Urtabelle!B124</f>
        <v>0</v>
      </c>
      <c r="C124" s="17">
        <f>Urtabelle!C124</f>
        <v>0</v>
      </c>
      <c r="D124" s="113">
        <f t="shared" si="7"/>
        <v>0</v>
      </c>
      <c r="E124" s="21">
        <f>Urtabelle!D124</f>
        <v>0</v>
      </c>
      <c r="F124" s="20">
        <f t="shared" si="13"/>
        <v>0</v>
      </c>
      <c r="G124" s="21" t="str">
        <f>IF(ISNUMBER(Urtabelle!E124),Urtabelle!E124,"")</f>
        <v/>
      </c>
      <c r="H124" s="182">
        <f t="shared" si="9"/>
        <v>0</v>
      </c>
      <c r="I124" s="19" t="str">
        <f>IF(ISNUMBER(Urtabelle!F124),Urtabelle!F124,"")</f>
        <v/>
      </c>
      <c r="J124" s="182">
        <f t="shared" si="10"/>
        <v>0</v>
      </c>
      <c r="K124" s="17">
        <f>Urtabelle!G124</f>
        <v>0</v>
      </c>
      <c r="L124" s="41">
        <f t="shared" si="11"/>
        <v>0</v>
      </c>
      <c r="M124" s="36">
        <f t="shared" si="14"/>
        <v>0</v>
      </c>
      <c r="N124" s="110">
        <f>Urtabelle!H124</f>
        <v>0</v>
      </c>
    </row>
    <row r="125" spans="1:14" ht="18" x14ac:dyDescent="0.25">
      <c r="A125" s="23" t="s">
        <v>142</v>
      </c>
      <c r="B125" s="110">
        <f>Urtabelle!B125</f>
        <v>0</v>
      </c>
      <c r="C125" s="17">
        <f>Urtabelle!C125</f>
        <v>0</v>
      </c>
      <c r="D125" s="113">
        <f t="shared" si="7"/>
        <v>0</v>
      </c>
      <c r="E125" s="21">
        <f>Urtabelle!D125</f>
        <v>0</v>
      </c>
      <c r="F125" s="20">
        <f t="shared" si="13"/>
        <v>0</v>
      </c>
      <c r="G125" s="21" t="str">
        <f>IF(ISNUMBER(Urtabelle!E125),Urtabelle!E125,"")</f>
        <v/>
      </c>
      <c r="H125" s="182">
        <f t="shared" si="9"/>
        <v>0</v>
      </c>
      <c r="I125" s="19" t="str">
        <f>IF(ISNUMBER(Urtabelle!F125),Urtabelle!F125,"")</f>
        <v/>
      </c>
      <c r="J125" s="182">
        <f t="shared" si="10"/>
        <v>0</v>
      </c>
      <c r="K125" s="17">
        <f>Urtabelle!G125</f>
        <v>0</v>
      </c>
      <c r="L125" s="41">
        <f t="shared" si="11"/>
        <v>0</v>
      </c>
      <c r="M125" s="36">
        <f t="shared" ref="M125:M130" si="15">D125+F125+H125+J125+L125</f>
        <v>0</v>
      </c>
      <c r="N125" s="110">
        <f>Urtabelle!H125</f>
        <v>0</v>
      </c>
    </row>
    <row r="126" spans="1:14" ht="18" x14ac:dyDescent="0.25">
      <c r="A126" s="23" t="s">
        <v>143</v>
      </c>
      <c r="B126" s="110">
        <f>Urtabelle!B126</f>
        <v>0</v>
      </c>
      <c r="C126" s="17">
        <f>Urtabelle!C126</f>
        <v>0</v>
      </c>
      <c r="D126" s="113">
        <f t="shared" si="7"/>
        <v>0</v>
      </c>
      <c r="E126" s="21">
        <f>Urtabelle!D126</f>
        <v>0</v>
      </c>
      <c r="F126" s="20">
        <f t="shared" si="13"/>
        <v>0</v>
      </c>
      <c r="G126" s="21" t="str">
        <f>IF(ISNUMBER(Urtabelle!E126),Urtabelle!E126,"")</f>
        <v/>
      </c>
      <c r="H126" s="182">
        <f t="shared" si="9"/>
        <v>0</v>
      </c>
      <c r="I126" s="19" t="str">
        <f>IF(ISNUMBER(Urtabelle!F126),Urtabelle!F126,"")</f>
        <v/>
      </c>
      <c r="J126" s="182">
        <f t="shared" si="10"/>
        <v>0</v>
      </c>
      <c r="K126" s="17">
        <f>Urtabelle!G126</f>
        <v>0</v>
      </c>
      <c r="L126" s="41">
        <f t="shared" si="11"/>
        <v>0</v>
      </c>
      <c r="M126" s="36">
        <f t="shared" si="15"/>
        <v>0</v>
      </c>
      <c r="N126" s="110">
        <f>Urtabelle!H126</f>
        <v>0</v>
      </c>
    </row>
    <row r="127" spans="1:14" ht="18" x14ac:dyDescent="0.25">
      <c r="A127" s="23" t="s">
        <v>144</v>
      </c>
      <c r="B127" s="110">
        <f>Urtabelle!B127</f>
        <v>0</v>
      </c>
      <c r="C127" s="17">
        <f>Urtabelle!C127</f>
        <v>0</v>
      </c>
      <c r="D127" s="113">
        <f t="shared" si="7"/>
        <v>0</v>
      </c>
      <c r="E127" s="21">
        <f>Urtabelle!D127</f>
        <v>0</v>
      </c>
      <c r="F127" s="20">
        <f t="shared" si="13"/>
        <v>0</v>
      </c>
      <c r="G127" s="21" t="str">
        <f>IF(ISNUMBER(Urtabelle!E127),Urtabelle!E127,"")</f>
        <v/>
      </c>
      <c r="H127" s="182">
        <f t="shared" si="9"/>
        <v>0</v>
      </c>
      <c r="I127" s="19" t="str">
        <f>IF(ISNUMBER(Urtabelle!F127),Urtabelle!F127,"")</f>
        <v/>
      </c>
      <c r="J127" s="182">
        <f t="shared" si="10"/>
        <v>0</v>
      </c>
      <c r="K127" s="17">
        <f>Urtabelle!G127</f>
        <v>0</v>
      </c>
      <c r="L127" s="41">
        <f t="shared" si="11"/>
        <v>0</v>
      </c>
      <c r="M127" s="36">
        <f t="shared" si="15"/>
        <v>0</v>
      </c>
      <c r="N127" s="110">
        <f>Urtabelle!H127</f>
        <v>0</v>
      </c>
    </row>
    <row r="128" spans="1:14" ht="18" x14ac:dyDescent="0.25">
      <c r="A128" s="23" t="s">
        <v>145</v>
      </c>
      <c r="B128" s="110">
        <f>Urtabelle!B128</f>
        <v>0</v>
      </c>
      <c r="C128" s="17">
        <f>Urtabelle!C128</f>
        <v>0</v>
      </c>
      <c r="D128" s="113">
        <f t="shared" si="7"/>
        <v>0</v>
      </c>
      <c r="E128" s="21">
        <f>Urtabelle!D128</f>
        <v>0</v>
      </c>
      <c r="F128" s="20">
        <f t="shared" si="13"/>
        <v>0</v>
      </c>
      <c r="G128" s="21" t="str">
        <f>IF(ISNUMBER(Urtabelle!E128),Urtabelle!E128,"")</f>
        <v/>
      </c>
      <c r="H128" s="182">
        <f t="shared" si="9"/>
        <v>0</v>
      </c>
      <c r="I128" s="19" t="str">
        <f>IF(ISNUMBER(Urtabelle!F128),Urtabelle!F128,"")</f>
        <v/>
      </c>
      <c r="J128" s="182">
        <f t="shared" si="10"/>
        <v>0</v>
      </c>
      <c r="K128" s="17">
        <f>Urtabelle!G128</f>
        <v>0</v>
      </c>
      <c r="L128" s="41">
        <f t="shared" si="11"/>
        <v>0</v>
      </c>
      <c r="M128" s="36">
        <f t="shared" si="15"/>
        <v>0</v>
      </c>
      <c r="N128" s="110">
        <f>Urtabelle!H128</f>
        <v>0</v>
      </c>
    </row>
    <row r="129" spans="1:14" ht="18" x14ac:dyDescent="0.25">
      <c r="A129" s="23" t="s">
        <v>146</v>
      </c>
      <c r="B129" s="110">
        <f>Urtabelle!B129</f>
        <v>0</v>
      </c>
      <c r="C129" s="17">
        <f>Urtabelle!C129</f>
        <v>0</v>
      </c>
      <c r="D129" s="20">
        <f t="shared" si="7"/>
        <v>0</v>
      </c>
      <c r="E129" s="21">
        <f>Urtabelle!D129</f>
        <v>0</v>
      </c>
      <c r="F129" s="20">
        <f t="shared" si="13"/>
        <v>0</v>
      </c>
      <c r="G129" s="21" t="str">
        <f>IF(ISNUMBER(Urtabelle!E129),Urtabelle!E129,"")</f>
        <v/>
      </c>
      <c r="H129" s="182">
        <f t="shared" si="9"/>
        <v>0</v>
      </c>
      <c r="I129" s="19" t="str">
        <f>IF(ISNUMBER(Urtabelle!F129),Urtabelle!F129,"")</f>
        <v/>
      </c>
      <c r="J129" s="182">
        <f t="shared" si="10"/>
        <v>0</v>
      </c>
      <c r="K129" s="17">
        <f>Urtabelle!G129</f>
        <v>0</v>
      </c>
      <c r="L129" s="41">
        <f t="shared" si="11"/>
        <v>0</v>
      </c>
      <c r="M129" s="36">
        <f t="shared" si="15"/>
        <v>0</v>
      </c>
      <c r="N129" s="110">
        <f>Urtabelle!H129</f>
        <v>0</v>
      </c>
    </row>
    <row r="130" spans="1:14" ht="18" customHeight="1" x14ac:dyDescent="0.25">
      <c r="D130" s="139">
        <f t="shared" si="7"/>
        <v>0</v>
      </c>
      <c r="F130" s="139">
        <f t="shared" si="13"/>
        <v>0</v>
      </c>
      <c r="G130" s="183" t="str">
        <f>IF(ISNUMBER(Urtabelle!E130),Urtabelle!E130,"")</f>
        <v/>
      </c>
      <c r="H130" s="186">
        <f t="shared" si="9"/>
        <v>0</v>
      </c>
      <c r="I130" s="184" t="str">
        <f>IF(ISNUMBER(Urtabelle!F130),Urtabelle!F130,"")</f>
        <v/>
      </c>
      <c r="J130" s="186">
        <f t="shared" si="10"/>
        <v>0</v>
      </c>
      <c r="L130" s="194">
        <f t="shared" si="11"/>
        <v>0</v>
      </c>
      <c r="M130" s="36">
        <f t="shared" si="15"/>
        <v>0</v>
      </c>
    </row>
    <row r="142" spans="1:14" x14ac:dyDescent="0.2">
      <c r="I142" s="185"/>
    </row>
  </sheetData>
  <phoneticPr fontId="10" type="noConversion"/>
  <pageMargins left="0.21" right="0.28000000000000003" top="0.53" bottom="0.77" header="0.44" footer="0.49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34:G55"/>
  <sheetViews>
    <sheetView topLeftCell="A13" workbookViewId="0">
      <selection activeCell="I53" sqref="I53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37"/>
    </row>
    <row r="38" spans="2:6" s="25" customFormat="1" ht="12.75" customHeight="1" x14ac:dyDescent="0.2">
      <c r="B38" s="28"/>
      <c r="C38" s="26"/>
      <c r="D38" s="27"/>
    </row>
    <row r="39" spans="2:6" x14ac:dyDescent="0.2">
      <c r="B39" s="28"/>
      <c r="C39" s="29"/>
      <c r="D39" s="30"/>
    </row>
    <row r="40" spans="2:6" x14ac:dyDescent="0.2">
      <c r="B40" s="28"/>
      <c r="C40" s="26"/>
      <c r="D40" s="30"/>
    </row>
    <row r="41" spans="2:6" x14ac:dyDescent="0.2">
      <c r="B41" s="28"/>
      <c r="C41" s="29"/>
      <c r="D41" s="30"/>
    </row>
    <row r="42" spans="2:6" x14ac:dyDescent="0.2">
      <c r="B42" s="28"/>
      <c r="C42" s="26"/>
      <c r="D42" s="30"/>
    </row>
    <row r="43" spans="2:6" ht="18" x14ac:dyDescent="0.25">
      <c r="D43" s="5"/>
      <c r="E43" s="32"/>
      <c r="F43" s="33"/>
    </row>
    <row r="44" spans="2:6" ht="18" x14ac:dyDescent="0.25">
      <c r="D44" s="5"/>
      <c r="E44" s="32"/>
      <c r="F44" s="33"/>
    </row>
    <row r="50" spans="1:7" ht="15.75" x14ac:dyDescent="0.25">
      <c r="B50" s="32"/>
      <c r="F50" s="32"/>
    </row>
    <row r="51" spans="1:7" x14ac:dyDescent="0.2">
      <c r="B51" s="34"/>
      <c r="C51" s="35"/>
      <c r="D51" s="34"/>
      <c r="F51" s="34"/>
    </row>
    <row r="52" spans="1:7" ht="18.75" customHeight="1" x14ac:dyDescent="0.25">
      <c r="A52" s="82" t="s">
        <v>162</v>
      </c>
      <c r="B52" s="82"/>
      <c r="F52" s="5"/>
      <c r="G52" s="82" t="s">
        <v>174</v>
      </c>
    </row>
    <row r="53" spans="1:7" x14ac:dyDescent="0.2">
      <c r="A53" s="34" t="s">
        <v>167</v>
      </c>
      <c r="B53" s="34"/>
      <c r="F53" s="175" t="s">
        <v>175</v>
      </c>
      <c r="G53" s="176"/>
    </row>
    <row r="54" spans="1:7" x14ac:dyDescent="0.2">
      <c r="A54" s="177" t="s">
        <v>166</v>
      </c>
      <c r="D54" s="34" t="s">
        <v>173</v>
      </c>
    </row>
    <row r="55" spans="1:7" x14ac:dyDescent="0.2">
      <c r="A55" s="178" t="s">
        <v>169</v>
      </c>
    </row>
  </sheetData>
  <phoneticPr fontId="10" type="noConversion"/>
  <pageMargins left="0.78740157499999996" right="0.53" top="0.65" bottom="0.65" header="0.4921259845" footer="0.492125984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34:G55"/>
  <sheetViews>
    <sheetView workbookViewId="0">
      <selection activeCell="I53" sqref="I53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37"/>
    </row>
    <row r="38" spans="2:6" s="25" customFormat="1" ht="12.75" customHeight="1" x14ac:dyDescent="0.2">
      <c r="B38" s="28"/>
      <c r="C38" s="26"/>
      <c r="D38" s="27"/>
    </row>
    <row r="39" spans="2:6" x14ac:dyDescent="0.2">
      <c r="B39" s="28"/>
      <c r="C39" s="29"/>
      <c r="D39" s="30"/>
    </row>
    <row r="40" spans="2:6" x14ac:dyDescent="0.2">
      <c r="B40" s="28"/>
      <c r="C40" s="26"/>
      <c r="D40" s="30"/>
    </row>
    <row r="41" spans="2:6" x14ac:dyDescent="0.2">
      <c r="B41" s="28"/>
      <c r="C41" s="29"/>
      <c r="D41" s="30"/>
    </row>
    <row r="42" spans="2:6" x14ac:dyDescent="0.2">
      <c r="B42" s="28"/>
      <c r="C42" s="26"/>
      <c r="D42" s="30"/>
    </row>
    <row r="43" spans="2:6" ht="18" x14ac:dyDescent="0.25">
      <c r="D43" s="5"/>
      <c r="E43" s="32"/>
      <c r="F43" s="33"/>
    </row>
    <row r="44" spans="2:6" ht="18" x14ac:dyDescent="0.25">
      <c r="D44" s="5"/>
      <c r="E44" s="32"/>
      <c r="F44" s="33"/>
    </row>
    <row r="50" spans="1:7" ht="15.75" x14ac:dyDescent="0.25">
      <c r="B50" s="32"/>
      <c r="F50" s="32"/>
    </row>
    <row r="51" spans="1:7" x14ac:dyDescent="0.2">
      <c r="B51" s="34"/>
      <c r="C51" s="35"/>
      <c r="D51" s="34"/>
      <c r="F51" s="34"/>
    </row>
    <row r="52" spans="1:7" ht="18.75" customHeight="1" x14ac:dyDescent="0.25">
      <c r="A52" s="82" t="s">
        <v>162</v>
      </c>
      <c r="B52" s="82"/>
      <c r="F52" s="5"/>
      <c r="G52" s="82" t="s">
        <v>174</v>
      </c>
    </row>
    <row r="53" spans="1:7" x14ac:dyDescent="0.2">
      <c r="A53" s="34" t="s">
        <v>167</v>
      </c>
      <c r="B53" s="34"/>
      <c r="F53" s="175" t="s">
        <v>175</v>
      </c>
      <c r="G53" s="176"/>
    </row>
    <row r="54" spans="1:7" x14ac:dyDescent="0.2">
      <c r="A54" s="177" t="s">
        <v>166</v>
      </c>
      <c r="D54" s="34" t="s">
        <v>173</v>
      </c>
    </row>
    <row r="55" spans="1:7" x14ac:dyDescent="0.2">
      <c r="A55" s="178" t="s">
        <v>169</v>
      </c>
    </row>
  </sheetData>
  <phoneticPr fontId="10" type="noConversion"/>
  <pageMargins left="0.78740157499999996" right="0.78740157499999996" top="0.66" bottom="0.65" header="0.4921259845" footer="0.4921259845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34:G55"/>
  <sheetViews>
    <sheetView workbookViewId="0">
      <selection activeCell="I53" sqref="I53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37"/>
    </row>
    <row r="38" spans="2:6" s="25" customFormat="1" ht="12.75" customHeight="1" x14ac:dyDescent="0.2">
      <c r="B38" s="28"/>
      <c r="C38" s="26"/>
      <c r="D38" s="27"/>
    </row>
    <row r="39" spans="2:6" x14ac:dyDescent="0.2">
      <c r="B39" s="28"/>
      <c r="C39" s="29"/>
      <c r="D39" s="30"/>
    </row>
    <row r="40" spans="2:6" x14ac:dyDescent="0.2">
      <c r="B40" s="28"/>
      <c r="C40" s="26"/>
      <c r="D40" s="30"/>
    </row>
    <row r="41" spans="2:6" x14ac:dyDescent="0.2">
      <c r="B41" s="28"/>
      <c r="C41" s="29"/>
      <c r="D41" s="30"/>
    </row>
    <row r="42" spans="2:6" x14ac:dyDescent="0.2">
      <c r="B42" s="28"/>
      <c r="C42" s="26"/>
      <c r="D42" s="30"/>
    </row>
    <row r="43" spans="2:6" ht="18" x14ac:dyDescent="0.25">
      <c r="D43" s="5"/>
      <c r="E43" s="32"/>
      <c r="F43" s="33"/>
    </row>
    <row r="44" spans="2:6" ht="18" x14ac:dyDescent="0.25">
      <c r="D44" s="5"/>
      <c r="E44" s="32"/>
      <c r="F44" s="33"/>
    </row>
    <row r="50" spans="1:7" ht="15.75" x14ac:dyDescent="0.25">
      <c r="B50" s="32"/>
      <c r="F50" s="32"/>
    </row>
    <row r="51" spans="1:7" x14ac:dyDescent="0.2">
      <c r="B51" s="34"/>
      <c r="C51" s="35"/>
      <c r="D51" s="34"/>
      <c r="F51" s="34"/>
    </row>
    <row r="52" spans="1:7" ht="18.75" customHeight="1" x14ac:dyDescent="0.25">
      <c r="A52" s="82" t="s">
        <v>162</v>
      </c>
      <c r="B52" s="32"/>
      <c r="F52" s="5"/>
      <c r="G52" s="82" t="s">
        <v>174</v>
      </c>
    </row>
    <row r="53" spans="1:7" x14ac:dyDescent="0.2">
      <c r="A53" s="34" t="s">
        <v>167</v>
      </c>
      <c r="B53" s="34"/>
      <c r="F53" s="175" t="s">
        <v>175</v>
      </c>
      <c r="G53" s="176"/>
    </row>
    <row r="54" spans="1:7" x14ac:dyDescent="0.2">
      <c r="A54" s="177" t="s">
        <v>166</v>
      </c>
      <c r="D54" s="34" t="s">
        <v>173</v>
      </c>
    </row>
    <row r="55" spans="1:7" x14ac:dyDescent="0.2">
      <c r="A55" s="178" t="s">
        <v>169</v>
      </c>
    </row>
  </sheetData>
  <phoneticPr fontId="10" type="noConversion"/>
  <pageMargins left="0.78740157499999996" right="0.78740157499999996" top="0.68" bottom="0.57999999999999996" header="0.4921259845" footer="0.4921259845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34:G55"/>
  <sheetViews>
    <sheetView workbookViewId="0">
      <selection activeCell="I53" sqref="I53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37"/>
    </row>
    <row r="38" spans="2:6" s="25" customFormat="1" ht="12.75" customHeight="1" x14ac:dyDescent="0.2">
      <c r="B38" s="28"/>
      <c r="C38" s="26"/>
      <c r="D38" s="27"/>
    </row>
    <row r="39" spans="2:6" x14ac:dyDescent="0.2">
      <c r="B39" s="28"/>
      <c r="C39" s="29"/>
      <c r="D39" s="30"/>
    </row>
    <row r="40" spans="2:6" x14ac:dyDescent="0.2">
      <c r="B40" s="28"/>
      <c r="C40" s="26"/>
      <c r="D40" s="30"/>
    </row>
    <row r="41" spans="2:6" x14ac:dyDescent="0.2">
      <c r="B41" s="28"/>
      <c r="C41" s="29"/>
      <c r="D41" s="30"/>
    </row>
    <row r="42" spans="2:6" x14ac:dyDescent="0.2">
      <c r="B42" s="28"/>
      <c r="C42" s="26"/>
      <c r="D42" s="30"/>
    </row>
    <row r="43" spans="2:6" ht="18" x14ac:dyDescent="0.25">
      <c r="D43" s="5"/>
      <c r="E43" s="32"/>
      <c r="F43" s="33"/>
    </row>
    <row r="44" spans="2:6" ht="18" x14ac:dyDescent="0.25">
      <c r="D44" s="5"/>
      <c r="E44" s="32"/>
      <c r="F44" s="33"/>
    </row>
    <row r="50" spans="1:7" ht="15.75" x14ac:dyDescent="0.25">
      <c r="B50" s="32"/>
      <c r="F50" s="32"/>
    </row>
    <row r="51" spans="1:7" x14ac:dyDescent="0.2">
      <c r="B51" s="34"/>
      <c r="C51" s="35"/>
      <c r="D51" s="34"/>
      <c r="F51" s="34"/>
    </row>
    <row r="52" spans="1:7" ht="18.75" customHeight="1" x14ac:dyDescent="0.25">
      <c r="A52" s="82" t="s">
        <v>162</v>
      </c>
      <c r="B52" s="82"/>
      <c r="C52" s="82"/>
      <c r="F52" s="5"/>
      <c r="G52" s="82" t="s">
        <v>174</v>
      </c>
    </row>
    <row r="53" spans="1:7" x14ac:dyDescent="0.2">
      <c r="A53" s="34" t="s">
        <v>167</v>
      </c>
      <c r="B53" s="34"/>
      <c r="C53" s="34"/>
      <c r="F53" s="175" t="s">
        <v>175</v>
      </c>
      <c r="G53" s="176"/>
    </row>
    <row r="54" spans="1:7" x14ac:dyDescent="0.2">
      <c r="A54" s="177" t="s">
        <v>166</v>
      </c>
      <c r="D54" s="34" t="s">
        <v>173</v>
      </c>
    </row>
    <row r="55" spans="1:7" x14ac:dyDescent="0.2">
      <c r="A55" s="178" t="s">
        <v>169</v>
      </c>
    </row>
  </sheetData>
  <phoneticPr fontId="10" type="noConversion"/>
  <pageMargins left="0.78740157499999996" right="0.78740157499999996" top="0.67" bottom="0.59" header="0.4921259845" footer="0.4921259845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34:G55"/>
  <sheetViews>
    <sheetView workbookViewId="0">
      <selection activeCell="I53" sqref="I53"/>
    </sheetView>
  </sheetViews>
  <sheetFormatPr baseColWidth="10" defaultRowHeight="12.75" x14ac:dyDescent="0.2"/>
  <cols>
    <col min="2" max="2" width="13.42578125" customWidth="1"/>
  </cols>
  <sheetData>
    <row r="34" spans="2:6" ht="30" customHeight="1" x14ac:dyDescent="0.2"/>
    <row r="35" spans="2:6" ht="35.25" x14ac:dyDescent="0.5">
      <c r="D35" s="37"/>
    </row>
    <row r="38" spans="2:6" s="25" customFormat="1" ht="12.75" customHeight="1" x14ac:dyDescent="0.2">
      <c r="B38" s="28"/>
      <c r="C38" s="26"/>
      <c r="D38" s="27"/>
    </row>
    <row r="39" spans="2:6" x14ac:dyDescent="0.2">
      <c r="B39" s="28"/>
      <c r="C39" s="29"/>
      <c r="D39" s="30"/>
    </row>
    <row r="40" spans="2:6" x14ac:dyDescent="0.2">
      <c r="B40" s="28"/>
      <c r="C40" s="26"/>
      <c r="D40" s="30"/>
    </row>
    <row r="41" spans="2:6" x14ac:dyDescent="0.2">
      <c r="B41" s="28"/>
      <c r="C41" s="29"/>
      <c r="D41" s="30"/>
    </row>
    <row r="42" spans="2:6" x14ac:dyDescent="0.2">
      <c r="B42" s="28"/>
      <c r="C42" s="26"/>
      <c r="D42" s="30"/>
    </row>
    <row r="43" spans="2:6" ht="18" x14ac:dyDescent="0.25">
      <c r="D43" s="5"/>
      <c r="E43" s="32"/>
      <c r="F43" s="33"/>
    </row>
    <row r="44" spans="2:6" ht="18" x14ac:dyDescent="0.25">
      <c r="D44" s="5"/>
      <c r="E44" s="32"/>
      <c r="F44" s="33"/>
    </row>
    <row r="50" spans="1:7" ht="15.75" x14ac:dyDescent="0.25">
      <c r="B50" s="32"/>
      <c r="F50" s="32"/>
    </row>
    <row r="51" spans="1:7" x14ac:dyDescent="0.2">
      <c r="B51" s="34"/>
      <c r="C51" s="35"/>
      <c r="D51" s="34"/>
      <c r="F51" s="34"/>
    </row>
    <row r="52" spans="1:7" ht="18.75" customHeight="1" x14ac:dyDescent="0.25">
      <c r="A52" s="82" t="s">
        <v>162</v>
      </c>
      <c r="B52" s="82"/>
      <c r="C52" s="82"/>
      <c r="F52" s="5"/>
      <c r="G52" s="82" t="s">
        <v>174</v>
      </c>
    </row>
    <row r="53" spans="1:7" x14ac:dyDescent="0.2">
      <c r="A53" s="34" t="s">
        <v>167</v>
      </c>
      <c r="B53" s="34"/>
      <c r="C53" s="34"/>
      <c r="F53" s="175" t="s">
        <v>175</v>
      </c>
      <c r="G53" s="176"/>
    </row>
    <row r="54" spans="1:7" x14ac:dyDescent="0.2">
      <c r="A54" s="177" t="s">
        <v>166</v>
      </c>
      <c r="D54" s="34" t="s">
        <v>173</v>
      </c>
    </row>
    <row r="55" spans="1:7" x14ac:dyDescent="0.2">
      <c r="A55" s="178" t="s">
        <v>169</v>
      </c>
    </row>
  </sheetData>
  <phoneticPr fontId="10" type="noConversion"/>
  <pageMargins left="0.78740157499999996" right="0.78740157499999996" top="0.67" bottom="0.63" header="0.4921259845" footer="0.49212598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32</vt:i4>
      </vt:variant>
    </vt:vector>
  </HeadingPairs>
  <TitlesOfParts>
    <vt:vector size="32" baseType="lpstr">
      <vt:lpstr>Urtabelle</vt:lpstr>
      <vt:lpstr>Startreihenfolge</vt:lpstr>
      <vt:lpstr>Namenlisten</vt:lpstr>
      <vt:lpstr>Wertung</vt:lpstr>
      <vt:lpstr>Platz 1</vt:lpstr>
      <vt:lpstr>Platz 2</vt:lpstr>
      <vt:lpstr>Platz 3</vt:lpstr>
      <vt:lpstr>Platz 4</vt:lpstr>
      <vt:lpstr>Platz 5</vt:lpstr>
      <vt:lpstr>Platz 6</vt:lpstr>
      <vt:lpstr>Wert1</vt:lpstr>
      <vt:lpstr>Wert2</vt:lpstr>
      <vt:lpstr>Wert3</vt:lpstr>
      <vt:lpstr>Wert4</vt:lpstr>
      <vt:lpstr>Wert5</vt:lpstr>
      <vt:lpstr>Werte6</vt:lpstr>
      <vt:lpstr>Schulen wbl</vt:lpstr>
      <vt:lpstr>Vergleich</vt:lpstr>
      <vt:lpstr>1. Platz</vt:lpstr>
      <vt:lpstr>2. Platz</vt:lpstr>
      <vt:lpstr>3. Platz</vt:lpstr>
      <vt:lpstr>4. Platz</vt:lpstr>
      <vt:lpstr>5. Platz</vt:lpstr>
      <vt:lpstr>6. Platz</vt:lpstr>
      <vt:lpstr>Werte 1</vt:lpstr>
      <vt:lpstr>Werte 2</vt:lpstr>
      <vt:lpstr>Werte 3</vt:lpstr>
      <vt:lpstr>Werte 4</vt:lpstr>
      <vt:lpstr>Werte 5</vt:lpstr>
      <vt:lpstr>Werte 6 </vt:lpstr>
      <vt:lpstr>Vorlage</vt:lpstr>
      <vt:lpstr>Tabelle1</vt:lpstr>
    </vt:vector>
  </TitlesOfParts>
  <Company>Thüringer Strasse 156a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Verwalter</dc:creator>
  <cp:lastModifiedBy>Marcel Sobczak</cp:lastModifiedBy>
  <cp:lastPrinted>2018-01-30T11:23:19Z</cp:lastPrinted>
  <dcterms:created xsi:type="dcterms:W3CDTF">2006-01-10T07:53:09Z</dcterms:created>
  <dcterms:modified xsi:type="dcterms:W3CDTF">2026-05-28T11:08:52Z</dcterms:modified>
</cp:coreProperties>
</file>