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A - Beruf\1-Sportkoordinator\00 - Wettkämpfe JtfO\3  Kreisfinals Stadt Brandenburg\Fußball\2019-20\"/>
    </mc:Choice>
  </mc:AlternateContent>
  <xr:revisionPtr revIDLastSave="0" documentId="13_ncr:1_{BAD0AD61-E066-4D42-A343-8DA3F57E5385}" xr6:coauthVersionLast="44" xr6:coauthVersionMax="44" xr10:uidLastSave="{00000000-0000-0000-0000-000000000000}"/>
  <bookViews>
    <workbookView xWindow="1152" yWindow="1152" windowWidth="17280" windowHeight="8964" xr2:uid="{00000000-000D-0000-FFFF-FFFF00000000}"/>
  </bookViews>
  <sheets>
    <sheet name="PC-Versio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AF24" i="1"/>
  <c r="BF24" i="1"/>
  <c r="BH24" i="1"/>
  <c r="BM25" i="1"/>
  <c r="K35" i="1"/>
  <c r="BP25" i="1"/>
  <c r="AN35" i="1" s="1"/>
  <c r="BR25" i="1"/>
  <c r="AQ35" i="1" s="1"/>
  <c r="O25" i="1"/>
  <c r="AF25" i="1"/>
  <c r="BF25" i="1"/>
  <c r="BH25" i="1"/>
  <c r="BM26" i="1"/>
  <c r="K36" i="1" s="1"/>
  <c r="BP26" i="1"/>
  <c r="AN36" i="1" s="1"/>
  <c r="BR26" i="1"/>
  <c r="AQ36" i="1" s="1"/>
  <c r="O26" i="1"/>
  <c r="AF26" i="1"/>
  <c r="BF26" i="1"/>
  <c r="BH26" i="1"/>
  <c r="BM27" i="1"/>
  <c r="K37" i="1"/>
  <c r="BP27" i="1"/>
  <c r="AN37" i="1"/>
  <c r="BR27" i="1"/>
  <c r="AQ37" i="1" s="1"/>
  <c r="O27" i="1"/>
  <c r="AF27" i="1"/>
  <c r="BF27" i="1"/>
  <c r="BH27" i="1"/>
  <c r="BM24" i="1"/>
  <c r="K38" i="1" s="1"/>
  <c r="BP24" i="1"/>
  <c r="AN38" i="1" s="1"/>
  <c r="BR24" i="1"/>
  <c r="AQ38" i="1"/>
  <c r="O28" i="1"/>
  <c r="AF28" i="1"/>
  <c r="BF28" i="1"/>
  <c r="BH28" i="1"/>
  <c r="O29" i="1"/>
  <c r="AF29" i="1"/>
  <c r="BF29" i="1"/>
  <c r="BH29" i="1"/>
  <c r="BS26" i="1"/>
  <c r="BS24" i="1"/>
  <c r="BS27" i="1"/>
  <c r="AS37" i="1" s="1"/>
  <c r="AS38" i="1" l="1"/>
  <c r="AS36" i="1"/>
  <c r="BN25" i="1"/>
  <c r="AH35" i="1" s="1"/>
  <c r="BO26" i="1"/>
  <c r="AK36" i="1" s="1"/>
  <c r="BN27" i="1"/>
  <c r="AH37" i="1" s="1"/>
  <c r="BO27" i="1"/>
  <c r="AK37" i="1" s="1"/>
  <c r="BO24" i="1"/>
  <c r="AK38" i="1" s="1"/>
  <c r="BO25" i="1"/>
  <c r="AK35" i="1" s="1"/>
  <c r="BS25" i="1"/>
  <c r="AS35" i="1" s="1"/>
  <c r="BN24" i="1"/>
  <c r="AH38" i="1" s="1"/>
  <c r="BN26" i="1"/>
  <c r="AH36" i="1" s="1"/>
</calcChain>
</file>

<file path=xl/sharedStrings.xml><?xml version="1.0" encoding="utf-8"?>
<sst xmlns="http://schemas.openxmlformats.org/spreadsheetml/2006/main" count="67" uniqueCount="39">
  <si>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</si>
  <si>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</si>
  <si>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</si>
  <si>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</si>
  <si>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</si>
  <si>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</si>
  <si>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</si>
  <si>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</si>
  <si>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</si>
  <si>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</si>
  <si>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</si>
  <si>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</si>
  <si>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</si>
  <si>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</si>
  <si>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</si>
  <si>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</si>
  <si>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</si>
  <si>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</si>
  <si>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</si>
  <si>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</si>
  <si>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</si>
  <si>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</si>
  <si>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</si>
  <si>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</si>
  <si>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</si>
  <si>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</si>
  <si>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</si>
  <si>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</si>
  <si>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</si>
  <si>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II. Spielplan</t>
  </si>
  <si>
    <t>Mannschaft</t>
  </si>
  <si>
    <t>JtfO</t>
  </si>
  <si>
    <t>Kreisfinale Fußball WK IV</t>
  </si>
  <si>
    <t>09.00</t>
  </si>
  <si>
    <t>im Stadion am Quenz</t>
  </si>
  <si>
    <t>Busch</t>
  </si>
  <si>
    <t>Luckenberger</t>
  </si>
  <si>
    <t>Grimm</t>
  </si>
  <si>
    <t>Fontane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</si>
</sst>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_ ;[Red]\-0\ "/>
  </numFmts>
  <fonts count="2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8"/>
      <name val="Comic Sans MS"/>
      <family val="4"/>
    </font>
    <font>
      <sz val="10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2" fillId="0" borderId="2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2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3" xfId="0" applyFont="1" applyBorder="1"/>
    <xf numFmtId="0" fontId="7" fillId="0" borderId="10" xfId="0" applyFont="1" applyBorder="1"/>
    <xf numFmtId="0" fontId="14" fillId="0" borderId="0" xfId="0" applyFont="1" applyAlignment="1">
      <alignment vertical="center"/>
    </xf>
    <xf numFmtId="0" fontId="1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/>
    <xf numFmtId="0" fontId="5" fillId="0" borderId="11" xfId="0" applyFont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Continuous"/>
      <protection hidden="1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left" vertical="center" readingOrder="2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/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 shrinkToFit="1"/>
    </xf>
    <xf numFmtId="0" fontId="8" fillId="0" borderId="15" xfId="0" applyFont="1" applyBorder="1" applyAlignment="1">
      <alignment horizontal="left" shrinkToFit="1"/>
    </xf>
    <xf numFmtId="0" fontId="8" fillId="0" borderId="17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8" xfId="0" applyFont="1" applyBorder="1" applyAlignment="1">
      <alignment horizontal="left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shrinkToFit="1"/>
    </xf>
    <xf numFmtId="20" fontId="9" fillId="0" borderId="22" xfId="0" applyNumberFormat="1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5" fontId="5" fillId="0" borderId="3" xfId="0" applyNumberFormat="1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shrinkToFit="1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20" fontId="9" fillId="0" borderId="29" xfId="0" applyNumberFormat="1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7" fillId="0" borderId="3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14" fontId="5" fillId="0" borderId="0" xfId="0" applyNumberFormat="1" applyFont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left" shrinkToFit="1"/>
    </xf>
    <xf numFmtId="0" fontId="8" fillId="0" borderId="37" xfId="0" applyFont="1" applyBorder="1" applyAlignment="1">
      <alignment horizontal="left" shrinkToFit="1"/>
    </xf>
    <xf numFmtId="0" fontId="8" fillId="0" borderId="38" xfId="0" applyFont="1" applyBorder="1" applyAlignment="1">
      <alignment horizontal="left" shrinkToFit="1"/>
    </xf>
    <xf numFmtId="0" fontId="9" fillId="0" borderId="2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33</xdr:row>
          <xdr:rowOff>38100</xdr:rowOff>
        </xdr:from>
        <xdr:to>
          <xdr:col>55</xdr:col>
          <xdr:colOff>45720</xdr:colOff>
          <xdr:row>34</xdr:row>
          <xdr:rowOff>220980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39</xdr:col>
      <xdr:colOff>76200</xdr:colOff>
      <xdr:row>1</xdr:row>
      <xdr:rowOff>85725</xdr:rowOff>
    </xdr:from>
    <xdr:to>
      <xdr:col>55</xdr:col>
      <xdr:colOff>76200</xdr:colOff>
      <xdr:row>9</xdr:row>
      <xdr:rowOff>28575</xdr:rowOff>
    </xdr:to>
    <xdr:pic>
      <xdr:nvPicPr>
        <xdr:cNvPr id="1034" name="Picture 6" descr="j029976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80975"/>
          <a:ext cx="18288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A38"/>
  <sheetViews>
    <sheetView tabSelected="1" topLeftCell="A30" zoomScale="120" zoomScaleNormal="120" workbookViewId="0">
      <selection activeCell="I34" sqref="I34:AG34"/>
    </sheetView>
  </sheetViews>
  <sheetFormatPr baseColWidth="10" defaultColWidth="1.6640625" defaultRowHeight="13.2" x14ac:dyDescent="0.25"/>
  <cols>
    <col min="1" max="55" width="1.6640625" customWidth="1"/>
    <col min="56" max="56" width="1.6640625" style="15" customWidth="1"/>
    <col min="57" max="57" width="1.6640625" style="39" customWidth="1"/>
    <col min="58" max="58" width="2.88671875" style="39" customWidth="1"/>
    <col min="59" max="59" width="2.109375" style="39" customWidth="1"/>
    <col min="60" max="60" width="2.88671875" style="39" customWidth="1"/>
    <col min="61" max="64" width="1.6640625" style="39" customWidth="1"/>
    <col min="65" max="65" width="3.44140625" style="39" bestFit="1" customWidth="1"/>
    <col min="66" max="66" width="2.33203125" style="39" customWidth="1"/>
    <col min="67" max="68" width="2.109375" style="39" bestFit="1" customWidth="1"/>
    <col min="69" max="69" width="2.33203125" style="39" customWidth="1"/>
    <col min="70" max="70" width="2.44140625" style="39" customWidth="1"/>
    <col min="71" max="71" width="2.109375" style="39" bestFit="1" customWidth="1"/>
    <col min="72" max="73" width="1.6640625" style="39" customWidth="1"/>
    <col min="74" max="77" width="1.6640625" style="40" customWidth="1"/>
    <col min="78" max="80" width="1.6640625" style="33" customWidth="1"/>
    <col min="81" max="131" width="1.6640625" style="13" customWidth="1"/>
  </cols>
  <sheetData>
    <row r="1" spans="1:131" ht="7.5" customHeight="1" x14ac:dyDescent="0.25">
      <c r="BD1" s="7"/>
      <c r="BZ1" s="30"/>
      <c r="CA1" s="30"/>
      <c r="CB1" s="30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4.200000000000003" x14ac:dyDescent="0.25">
      <c r="A2" s="114" t="s">
        <v>31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BZ2" s="30"/>
      <c r="CA2" s="30"/>
      <c r="CB2" s="3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131" s="11" customFormat="1" ht="27.6" x14ac:dyDescent="0.65">
      <c r="A3" s="115" t="s">
        <v>32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20"/>
      <c r="AR3" s="21"/>
      <c r="AS3" s="21"/>
      <c r="AT3" s="21" t="s">
        <v>23</v>
      </c>
      <c r="AU3" s="21"/>
      <c r="AV3" s="21"/>
      <c r="AW3" s="21"/>
      <c r="AX3" s="21"/>
      <c r="AY3" s="21"/>
      <c r="AZ3" s="21"/>
      <c r="BA3" s="21"/>
      <c r="BB3" s="21"/>
      <c r="BC3" s="22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31"/>
      <c r="CA3" s="31"/>
      <c r="CB3" s="31"/>
    </row>
    <row r="4" spans="1:131" s="2" customFormat="1" ht="1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4"/>
      <c r="BY4" s="44"/>
      <c r="BZ4" s="32"/>
      <c r="CA4" s="32"/>
      <c r="CB4" s="32"/>
    </row>
    <row r="5" spans="1:131" s="2" customFormat="1" ht="6" customHeight="1" x14ac:dyDescent="0.25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4"/>
      <c r="BY5" s="44"/>
      <c r="BZ5" s="32"/>
      <c r="CA5" s="32"/>
      <c r="CB5" s="32"/>
    </row>
    <row r="6" spans="1:131" s="2" customFormat="1" ht="15.6" x14ac:dyDescent="0.3">
      <c r="L6" s="3" t="s">
        <v>0</v>
      </c>
      <c r="M6" s="111">
        <v>43731</v>
      </c>
      <c r="N6" s="123"/>
      <c r="O6" s="123"/>
      <c r="P6" s="123"/>
      <c r="Q6" s="123"/>
      <c r="R6" s="123"/>
      <c r="S6" s="123"/>
      <c r="T6" s="123"/>
      <c r="U6" s="2" t="s">
        <v>1</v>
      </c>
      <c r="Y6" s="111"/>
      <c r="Z6" s="111"/>
      <c r="AA6" s="111"/>
      <c r="AB6" s="111"/>
      <c r="AC6" s="111"/>
      <c r="AD6" s="111"/>
      <c r="AE6" s="111"/>
      <c r="AF6" s="111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4"/>
      <c r="BY6" s="44"/>
      <c r="BZ6" s="32"/>
      <c r="CA6" s="32"/>
      <c r="CB6" s="32"/>
    </row>
    <row r="7" spans="1:131" s="2" customFormat="1" ht="6" customHeight="1" x14ac:dyDescent="0.25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4"/>
      <c r="BY7" s="44"/>
      <c r="BZ7" s="32"/>
      <c r="CA7" s="32"/>
      <c r="CB7" s="32"/>
    </row>
    <row r="8" spans="1:131" s="2" customFormat="1" ht="15" x14ac:dyDescent="0.25">
      <c r="B8" s="124" t="s">
        <v>34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4"/>
      <c r="BY8" s="44"/>
      <c r="BZ8" s="32"/>
      <c r="CA8" s="32"/>
      <c r="CB8" s="32"/>
    </row>
    <row r="9" spans="1:131" s="2" customFormat="1" ht="6" customHeight="1" x14ac:dyDescent="0.25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4"/>
      <c r="BY9" s="44"/>
      <c r="BZ9" s="32"/>
      <c r="CA9" s="32"/>
      <c r="CB9" s="32"/>
    </row>
    <row r="10" spans="1:131" s="2" customFormat="1" ht="15.6" x14ac:dyDescent="0.3">
      <c r="G10" s="6" t="s">
        <v>2</v>
      </c>
      <c r="H10" s="80" t="s">
        <v>33</v>
      </c>
      <c r="I10" s="80"/>
      <c r="J10" s="80"/>
      <c r="K10" s="80"/>
      <c r="L10" s="80"/>
      <c r="M10" s="7" t="s">
        <v>3</v>
      </c>
      <c r="T10" s="6" t="s">
        <v>4</v>
      </c>
      <c r="U10" s="120">
        <v>2</v>
      </c>
      <c r="V10" s="120"/>
      <c r="W10" s="16" t="s">
        <v>24</v>
      </c>
      <c r="X10" s="79">
        <v>6.9444444444444441E-3</v>
      </c>
      <c r="Y10" s="79"/>
      <c r="Z10" s="79"/>
      <c r="AA10" s="79"/>
      <c r="AB10" s="79"/>
      <c r="AC10" s="7" t="s">
        <v>5</v>
      </c>
      <c r="AK10" s="6" t="s">
        <v>6</v>
      </c>
      <c r="AL10" s="79"/>
      <c r="AM10" s="79"/>
      <c r="AN10" s="79"/>
      <c r="AO10" s="79"/>
      <c r="AP10" s="79"/>
      <c r="AQ10" s="7" t="s">
        <v>5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4"/>
      <c r="BY10" s="44"/>
      <c r="BZ10" s="32"/>
      <c r="CA10" s="32"/>
      <c r="CB10" s="32"/>
    </row>
    <row r="11" spans="1:131" ht="9" customHeight="1" x14ac:dyDescent="0.25">
      <c r="BD11" s="13"/>
    </row>
    <row r="12" spans="1:131" ht="6" customHeight="1" x14ac:dyDescent="0.25">
      <c r="BD12" s="13"/>
    </row>
    <row r="13" spans="1:131" x14ac:dyDescent="0.25">
      <c r="B13" s="1" t="s">
        <v>7</v>
      </c>
      <c r="BD13" s="13"/>
    </row>
    <row r="14" spans="1:131" ht="6" customHeight="1" thickBot="1" x14ac:dyDescent="0.3">
      <c r="BD14" s="13"/>
    </row>
    <row r="15" spans="1:131" ht="16.2" thickBot="1" x14ac:dyDescent="0.35">
      <c r="N15" s="117" t="s">
        <v>28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9"/>
      <c r="AK15" s="121"/>
      <c r="AL15" s="122"/>
      <c r="BD15" s="13"/>
    </row>
    <row r="16" spans="1:131" ht="15" x14ac:dyDescent="0.25">
      <c r="N16" s="58" t="s">
        <v>8</v>
      </c>
      <c r="O16" s="59"/>
      <c r="P16" s="62" t="s">
        <v>35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4"/>
      <c r="AK16" s="83"/>
      <c r="AL16" s="84"/>
      <c r="BD16" s="13"/>
    </row>
    <row r="17" spans="2:131" ht="15" x14ac:dyDescent="0.25">
      <c r="N17" s="60" t="s">
        <v>9</v>
      </c>
      <c r="O17" s="61"/>
      <c r="P17" s="65" t="s">
        <v>36</v>
      </c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7"/>
      <c r="AK17" s="81"/>
      <c r="AL17" s="82"/>
      <c r="BD17" s="13"/>
    </row>
    <row r="18" spans="2:131" ht="15" x14ac:dyDescent="0.25">
      <c r="N18" s="60" t="s">
        <v>10</v>
      </c>
      <c r="O18" s="61"/>
      <c r="P18" s="65" t="s">
        <v>37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  <c r="AK18" s="81"/>
      <c r="AL18" s="82"/>
      <c r="BD18" s="13"/>
    </row>
    <row r="19" spans="2:131" ht="15.6" thickBot="1" x14ac:dyDescent="0.3">
      <c r="N19" s="112" t="s">
        <v>11</v>
      </c>
      <c r="O19" s="113"/>
      <c r="P19" s="125" t="s">
        <v>38</v>
      </c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7"/>
      <c r="AK19" s="128"/>
      <c r="AL19" s="129"/>
      <c r="BD19" s="13"/>
    </row>
    <row r="20" spans="2:131" x14ac:dyDescent="0.25">
      <c r="BD20" s="13"/>
    </row>
    <row r="21" spans="2:131" x14ac:dyDescent="0.25">
      <c r="B21" s="1" t="s">
        <v>29</v>
      </c>
      <c r="BD21" s="13"/>
    </row>
    <row r="22" spans="2:131" ht="6" customHeight="1" thickBot="1" x14ac:dyDescent="0.3">
      <c r="BD22" s="13"/>
    </row>
    <row r="23" spans="2:131" s="4" customFormat="1" ht="16.5" customHeight="1" thickBot="1" x14ac:dyDescent="0.3">
      <c r="B23" s="94" t="s">
        <v>13</v>
      </c>
      <c r="C23" s="95"/>
      <c r="D23" s="98" t="s">
        <v>25</v>
      </c>
      <c r="E23" s="99"/>
      <c r="F23" s="100"/>
      <c r="G23" s="98"/>
      <c r="H23" s="99"/>
      <c r="I23" s="100"/>
      <c r="J23" s="98" t="s">
        <v>14</v>
      </c>
      <c r="K23" s="99"/>
      <c r="L23" s="99"/>
      <c r="M23" s="99"/>
      <c r="N23" s="100"/>
      <c r="O23" s="98" t="s">
        <v>15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100"/>
      <c r="AW23" s="98" t="s">
        <v>18</v>
      </c>
      <c r="AX23" s="99"/>
      <c r="AY23" s="99"/>
      <c r="AZ23" s="99"/>
      <c r="BA23" s="100"/>
      <c r="BB23" s="96"/>
      <c r="BC23" s="97"/>
      <c r="BD23" s="14"/>
      <c r="BE23" s="45"/>
      <c r="BF23" s="46" t="s">
        <v>22</v>
      </c>
      <c r="BG23" s="47"/>
      <c r="BH23" s="47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8"/>
      <c r="BW23" s="48"/>
      <c r="BX23" s="48"/>
      <c r="BY23" s="48"/>
      <c r="BZ23" s="34"/>
      <c r="CA23" s="34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</row>
    <row r="24" spans="2:131" s="5" customFormat="1" ht="18" customHeight="1" x14ac:dyDescent="0.25">
      <c r="B24" s="88">
        <v>1</v>
      </c>
      <c r="C24" s="89"/>
      <c r="D24" s="89">
        <v>1</v>
      </c>
      <c r="E24" s="89"/>
      <c r="F24" s="89"/>
      <c r="G24" s="89"/>
      <c r="H24" s="89"/>
      <c r="I24" s="89"/>
      <c r="J24" s="90"/>
      <c r="K24" s="90"/>
      <c r="L24" s="90"/>
      <c r="M24" s="90"/>
      <c r="N24" s="91"/>
      <c r="O24" s="87" t="str">
        <f>P16</f>
        <v>Busch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12" t="s">
        <v>17</v>
      </c>
      <c r="AF24" s="85" t="str">
        <f>P17</f>
        <v>Luckenberger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6"/>
      <c r="AW24" s="68">
        <v>1</v>
      </c>
      <c r="AX24" s="70"/>
      <c r="AY24" s="12" t="s">
        <v>16</v>
      </c>
      <c r="AZ24" s="70">
        <v>1</v>
      </c>
      <c r="BA24" s="71"/>
      <c r="BB24" s="68"/>
      <c r="BC24" s="69"/>
      <c r="BE24" s="45"/>
      <c r="BF24" s="49">
        <f t="shared" ref="BF24:BF29" si="0">IF(ISBLANK(AW24),"0",IF(AW24&gt;AZ24,3,IF(AW24=AZ24,1,0)))</f>
        <v>1</v>
      </c>
      <c r="BG24" s="49" t="s">
        <v>16</v>
      </c>
      <c r="BH24" s="49">
        <f t="shared" ref="BH24:BH29" si="1">IF(ISBLANK(AZ24),"0",IF(AZ24&gt;AW24,3,IF(AZ24=AW24,1,0)))</f>
        <v>1</v>
      </c>
      <c r="BI24" s="45"/>
      <c r="BJ24" s="45"/>
      <c r="BK24" s="45"/>
      <c r="BL24" s="45"/>
      <c r="BM24" s="53" t="str">
        <f>$P$19</f>
        <v>Fontane</v>
      </c>
      <c r="BN24" s="51">
        <f>COUNT($BH$25,$BH$27,$BF$28)</f>
        <v>3</v>
      </c>
      <c r="BO24" s="51">
        <f>SUM($BH$25+$BH$27+$BF$28)</f>
        <v>7</v>
      </c>
      <c r="BP24" s="51">
        <f>SUM($AZ$25+$AZ$27+$AW$28)</f>
        <v>16</v>
      </c>
      <c r="BQ24" s="52" t="s">
        <v>16</v>
      </c>
      <c r="BR24" s="51">
        <f>SUM($AW$25+$AW$27+$AZ$28)</f>
        <v>4</v>
      </c>
      <c r="BS24" s="51">
        <f>SUM(BP24-BR24)</f>
        <v>12</v>
      </c>
      <c r="BT24" s="45"/>
      <c r="BU24" s="45"/>
      <c r="BV24" s="48"/>
      <c r="BW24" s="48"/>
      <c r="BX24" s="48"/>
      <c r="BY24" s="48"/>
      <c r="BZ24" s="36"/>
      <c r="CA24" s="36"/>
      <c r="CB24" s="36"/>
    </row>
    <row r="25" spans="2:131" s="4" customFormat="1" ht="18" customHeight="1" thickBot="1" x14ac:dyDescent="0.3">
      <c r="B25" s="92">
        <v>2</v>
      </c>
      <c r="C25" s="76"/>
      <c r="D25" s="76">
        <v>1</v>
      </c>
      <c r="E25" s="76"/>
      <c r="F25" s="76"/>
      <c r="G25" s="76"/>
      <c r="H25" s="76"/>
      <c r="I25" s="76"/>
      <c r="J25" s="74"/>
      <c r="K25" s="74"/>
      <c r="L25" s="74"/>
      <c r="M25" s="74"/>
      <c r="N25" s="75"/>
      <c r="O25" s="93" t="str">
        <f>P18</f>
        <v>Grimm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8" t="s">
        <v>17</v>
      </c>
      <c r="AF25" s="72" t="str">
        <f>P19</f>
        <v>Fontane</v>
      </c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3"/>
      <c r="AW25" s="56">
        <v>1</v>
      </c>
      <c r="AX25" s="77"/>
      <c r="AY25" s="8" t="s">
        <v>16</v>
      </c>
      <c r="AZ25" s="77">
        <v>8</v>
      </c>
      <c r="BA25" s="78"/>
      <c r="BB25" s="56"/>
      <c r="BC25" s="57"/>
      <c r="BD25" s="14"/>
      <c r="BE25" s="45"/>
      <c r="BF25" s="49">
        <f t="shared" si="0"/>
        <v>0</v>
      </c>
      <c r="BG25" s="49" t="s">
        <v>16</v>
      </c>
      <c r="BH25" s="49">
        <f t="shared" si="1"/>
        <v>3</v>
      </c>
      <c r="BI25" s="45"/>
      <c r="BJ25" s="45"/>
      <c r="BK25" s="45"/>
      <c r="BL25" s="45"/>
      <c r="BM25" s="50" t="str">
        <f>$P$16</f>
        <v>Busch</v>
      </c>
      <c r="BN25" s="51">
        <f>COUNT($BF$24,$BF$26,$BH$28)</f>
        <v>3</v>
      </c>
      <c r="BO25" s="51">
        <f>SUM($BF$24+$BF$26+$BH$28)</f>
        <v>5</v>
      </c>
      <c r="BP25" s="51">
        <f>SUM($AW$24+$AW$26+$AZ$28)</f>
        <v>9</v>
      </c>
      <c r="BQ25" s="52" t="s">
        <v>16</v>
      </c>
      <c r="BR25" s="51">
        <f>SUM($AZ$24+$AZ$26+$AW$28)</f>
        <v>3</v>
      </c>
      <c r="BS25" s="51">
        <f>SUM(BP25-BR25)</f>
        <v>6</v>
      </c>
      <c r="BT25" s="45"/>
      <c r="BU25" s="45"/>
      <c r="BV25" s="48"/>
      <c r="BW25" s="48"/>
      <c r="BX25" s="48"/>
      <c r="BY25" s="48"/>
      <c r="BZ25" s="36"/>
      <c r="CA25" s="36"/>
      <c r="CB25" s="36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 x14ac:dyDescent="0.25">
      <c r="B26" s="88">
        <v>3</v>
      </c>
      <c r="C26" s="89"/>
      <c r="D26" s="89">
        <v>1</v>
      </c>
      <c r="E26" s="89"/>
      <c r="F26" s="89"/>
      <c r="G26" s="89"/>
      <c r="H26" s="89"/>
      <c r="I26" s="89"/>
      <c r="J26" s="101"/>
      <c r="K26" s="101"/>
      <c r="L26" s="101"/>
      <c r="M26" s="101"/>
      <c r="N26" s="102"/>
      <c r="O26" s="87" t="str">
        <f>P16</f>
        <v>Busch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12" t="s">
        <v>17</v>
      </c>
      <c r="AF26" s="85" t="str">
        <f>P18</f>
        <v>Grimm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6"/>
      <c r="AW26" s="68">
        <v>6</v>
      </c>
      <c r="AX26" s="70"/>
      <c r="AY26" s="12" t="s">
        <v>16</v>
      </c>
      <c r="AZ26" s="70">
        <v>0</v>
      </c>
      <c r="BA26" s="71"/>
      <c r="BB26" s="68"/>
      <c r="BC26" s="69"/>
      <c r="BD26" s="14"/>
      <c r="BE26" s="45"/>
      <c r="BF26" s="49">
        <f t="shared" si="0"/>
        <v>3</v>
      </c>
      <c r="BG26" s="49" t="s">
        <v>16</v>
      </c>
      <c r="BH26" s="49">
        <f t="shared" si="1"/>
        <v>0</v>
      </c>
      <c r="BI26" s="45"/>
      <c r="BJ26" s="45"/>
      <c r="BK26" s="45"/>
      <c r="BL26" s="45"/>
      <c r="BM26" s="53" t="str">
        <f>$P$17</f>
        <v>Luckenberger</v>
      </c>
      <c r="BN26" s="51">
        <f>COUNT($BH$24,$BF$27,$BH$29)</f>
        <v>3</v>
      </c>
      <c r="BO26" s="51">
        <f>SUM($BH$24+$BF$27+$BH$29)</f>
        <v>4</v>
      </c>
      <c r="BP26" s="51">
        <f>SUM($AZ$24+$AW$27+$AZ$29)</f>
        <v>8</v>
      </c>
      <c r="BQ26" s="52" t="s">
        <v>16</v>
      </c>
      <c r="BR26" s="51">
        <f>SUM($AW$24+$AZ$27+$AW$29)</f>
        <v>8</v>
      </c>
      <c r="BS26" s="51">
        <f>SUM(BP26-BR26)</f>
        <v>0</v>
      </c>
      <c r="BT26" s="45"/>
      <c r="BU26" s="45"/>
      <c r="BV26" s="48"/>
      <c r="BW26" s="48"/>
      <c r="BX26" s="48"/>
      <c r="BY26" s="48"/>
      <c r="BZ26" s="36"/>
      <c r="CA26" s="36"/>
      <c r="CB26" s="36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 thickBot="1" x14ac:dyDescent="0.3">
      <c r="B27" s="92">
        <v>4</v>
      </c>
      <c r="C27" s="76"/>
      <c r="D27" s="76">
        <v>1</v>
      </c>
      <c r="E27" s="76"/>
      <c r="F27" s="76"/>
      <c r="G27" s="76"/>
      <c r="H27" s="76"/>
      <c r="I27" s="76"/>
      <c r="J27" s="74"/>
      <c r="K27" s="74"/>
      <c r="L27" s="74"/>
      <c r="M27" s="74"/>
      <c r="N27" s="75"/>
      <c r="O27" s="93" t="str">
        <f>P17</f>
        <v>Luckenberger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8" t="s">
        <v>17</v>
      </c>
      <c r="AF27" s="72" t="str">
        <f>P19</f>
        <v>Fontane</v>
      </c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3"/>
      <c r="AW27" s="56">
        <v>1</v>
      </c>
      <c r="AX27" s="77"/>
      <c r="AY27" s="8" t="s">
        <v>16</v>
      </c>
      <c r="AZ27" s="77">
        <v>6</v>
      </c>
      <c r="BA27" s="78"/>
      <c r="BB27" s="56"/>
      <c r="BC27" s="57"/>
      <c r="BD27" s="14"/>
      <c r="BE27" s="45"/>
      <c r="BF27" s="49">
        <f t="shared" si="0"/>
        <v>0</v>
      </c>
      <c r="BG27" s="49" t="s">
        <v>16</v>
      </c>
      <c r="BH27" s="49">
        <f t="shared" si="1"/>
        <v>3</v>
      </c>
      <c r="BI27" s="45"/>
      <c r="BJ27" s="45"/>
      <c r="BK27" s="45"/>
      <c r="BL27" s="45"/>
      <c r="BM27" s="53" t="str">
        <f>$P$18</f>
        <v>Grimm</v>
      </c>
      <c r="BN27" s="51">
        <f>COUNT($BF$25,$BH$26,$BF$29)</f>
        <v>3</v>
      </c>
      <c r="BO27" s="51">
        <f>SUM($BF$25+$BH$26+$BF$29)</f>
        <v>0</v>
      </c>
      <c r="BP27" s="51">
        <f>SUM($AW$25+$AZ$26+$AW$29)</f>
        <v>2</v>
      </c>
      <c r="BQ27" s="52" t="s">
        <v>16</v>
      </c>
      <c r="BR27" s="51">
        <f>SUM($AZ$25+$AW$26+$AZ$29)</f>
        <v>20</v>
      </c>
      <c r="BS27" s="51">
        <f>SUM(BP27-BR27)</f>
        <v>-18</v>
      </c>
      <c r="BT27" s="45"/>
      <c r="BU27" s="45"/>
      <c r="BV27" s="48"/>
      <c r="BW27" s="48"/>
      <c r="BX27" s="48"/>
      <c r="BY27" s="48"/>
      <c r="BZ27" s="36"/>
      <c r="CA27" s="36"/>
      <c r="CB27" s="36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 x14ac:dyDescent="0.25">
      <c r="B28" s="88">
        <v>5</v>
      </c>
      <c r="C28" s="89"/>
      <c r="D28" s="89">
        <v>1</v>
      </c>
      <c r="E28" s="89"/>
      <c r="F28" s="89"/>
      <c r="G28" s="89"/>
      <c r="H28" s="89"/>
      <c r="I28" s="89"/>
      <c r="J28" s="101"/>
      <c r="K28" s="101"/>
      <c r="L28" s="101"/>
      <c r="M28" s="101"/>
      <c r="N28" s="102"/>
      <c r="O28" s="87" t="str">
        <f>P19</f>
        <v>Fontane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12" t="s">
        <v>17</v>
      </c>
      <c r="AF28" s="85" t="str">
        <f>P16</f>
        <v>Busch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6"/>
      <c r="AW28" s="68">
        <v>2</v>
      </c>
      <c r="AX28" s="70"/>
      <c r="AY28" s="12" t="s">
        <v>16</v>
      </c>
      <c r="AZ28" s="70">
        <v>2</v>
      </c>
      <c r="BA28" s="71"/>
      <c r="BB28" s="68"/>
      <c r="BC28" s="69"/>
      <c r="BD28" s="14"/>
      <c r="BE28" s="45"/>
      <c r="BF28" s="49">
        <f t="shared" si="0"/>
        <v>1</v>
      </c>
      <c r="BG28" s="49" t="s">
        <v>16</v>
      </c>
      <c r="BH28" s="49">
        <f t="shared" si="1"/>
        <v>1</v>
      </c>
      <c r="BI28" s="45"/>
      <c r="BJ28" s="45"/>
      <c r="BK28" s="45"/>
      <c r="BL28" s="45"/>
      <c r="BM28" s="29"/>
      <c r="BN28" s="29"/>
      <c r="BO28" s="29"/>
      <c r="BP28" s="29"/>
      <c r="BQ28" s="29"/>
      <c r="BR28" s="29"/>
      <c r="BS28" s="29"/>
      <c r="BT28" s="45"/>
      <c r="BU28" s="45"/>
      <c r="BV28" s="48"/>
      <c r="BW28" s="48"/>
      <c r="BX28" s="48"/>
      <c r="BY28" s="48"/>
      <c r="BZ28" s="36"/>
      <c r="CA28" s="36"/>
      <c r="CB28" s="36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 x14ac:dyDescent="0.3">
      <c r="B29" s="92">
        <v>6</v>
      </c>
      <c r="C29" s="76"/>
      <c r="D29" s="76">
        <v>1</v>
      </c>
      <c r="E29" s="76"/>
      <c r="F29" s="76"/>
      <c r="G29" s="76"/>
      <c r="H29" s="76"/>
      <c r="I29" s="76"/>
      <c r="J29" s="74"/>
      <c r="K29" s="74"/>
      <c r="L29" s="74"/>
      <c r="M29" s="74"/>
      <c r="N29" s="75"/>
      <c r="O29" s="93" t="str">
        <f>P18</f>
        <v>Grimm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8" t="s">
        <v>17</v>
      </c>
      <c r="AF29" s="72" t="str">
        <f>P17</f>
        <v>Luckenberger</v>
      </c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3"/>
      <c r="AW29" s="56">
        <v>1</v>
      </c>
      <c r="AX29" s="77"/>
      <c r="AY29" s="8" t="s">
        <v>16</v>
      </c>
      <c r="AZ29" s="77">
        <v>6</v>
      </c>
      <c r="BA29" s="78"/>
      <c r="BB29" s="56"/>
      <c r="BC29" s="57"/>
      <c r="BD29" s="14"/>
      <c r="BE29" s="45"/>
      <c r="BF29" s="49">
        <f t="shared" si="0"/>
        <v>0</v>
      </c>
      <c r="BG29" s="49" t="s">
        <v>16</v>
      </c>
      <c r="BH29" s="49">
        <f t="shared" si="1"/>
        <v>3</v>
      </c>
      <c r="BI29" s="45"/>
      <c r="BJ29" s="45"/>
      <c r="BK29" s="39"/>
      <c r="BL29" s="39"/>
      <c r="BM29" s="39"/>
      <c r="BN29" s="39"/>
      <c r="BO29" s="39"/>
      <c r="BP29" s="39"/>
      <c r="BQ29" s="39"/>
      <c r="BR29" s="39"/>
      <c r="BS29" s="39"/>
      <c r="BT29" s="45"/>
      <c r="BU29" s="45"/>
      <c r="BV29" s="48"/>
      <c r="BW29" s="48"/>
      <c r="BX29" s="48"/>
      <c r="BY29" s="48"/>
      <c r="BZ29" s="36"/>
      <c r="CA29" s="36"/>
      <c r="CB29" s="36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1" spans="2:131" x14ac:dyDescent="0.25">
      <c r="B31" s="1" t="s">
        <v>27</v>
      </c>
      <c r="BD31" s="13"/>
    </row>
    <row r="32" spans="2:131" ht="6" customHeight="1" x14ac:dyDescent="0.25">
      <c r="BD32" s="13"/>
    </row>
    <row r="33" spans="9:80" s="9" customFormat="1" ht="13.5" customHeight="1" thickBot="1" x14ac:dyDescent="0.3">
      <c r="AA33" s="10"/>
      <c r="AB33" s="10"/>
      <c r="AC33" s="10"/>
      <c r="AD33" s="10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/>
      <c r="BW33" s="55"/>
      <c r="BX33" s="55"/>
      <c r="BY33" s="55"/>
      <c r="BZ33" s="37"/>
      <c r="CA33" s="37"/>
      <c r="CB33" s="37"/>
    </row>
    <row r="34" spans="9:80" ht="13.8" thickBot="1" x14ac:dyDescent="0.3">
      <c r="I34" s="130" t="s">
        <v>30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98" t="s">
        <v>26</v>
      </c>
      <c r="AI34" s="99"/>
      <c r="AJ34" s="99"/>
      <c r="AK34" s="98" t="s">
        <v>19</v>
      </c>
      <c r="AL34" s="99"/>
      <c r="AM34" s="99"/>
      <c r="AN34" s="98" t="s">
        <v>20</v>
      </c>
      <c r="AO34" s="99"/>
      <c r="AP34" s="99"/>
      <c r="AQ34" s="99"/>
      <c r="AR34" s="99"/>
      <c r="AS34" s="98" t="s">
        <v>21</v>
      </c>
      <c r="AT34" s="99"/>
      <c r="AU34" s="107"/>
      <c r="BD34" s="13"/>
    </row>
    <row r="35" spans="9:80" ht="20.100000000000001" customHeight="1" thickBot="1" x14ac:dyDescent="0.3">
      <c r="I35" s="105" t="s">
        <v>8</v>
      </c>
      <c r="J35" s="106"/>
      <c r="K35" s="110" t="str">
        <f>BM24</f>
        <v>Fontane</v>
      </c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08">
        <f>BN24</f>
        <v>3</v>
      </c>
      <c r="AI35" s="106"/>
      <c r="AJ35" s="109"/>
      <c r="AK35" s="106">
        <f>BO24</f>
        <v>7</v>
      </c>
      <c r="AL35" s="106"/>
      <c r="AM35" s="106"/>
      <c r="AN35" s="108">
        <f>BP24</f>
        <v>16</v>
      </c>
      <c r="AO35" s="106"/>
      <c r="AP35" s="38" t="s">
        <v>16</v>
      </c>
      <c r="AQ35" s="106">
        <f>BR24</f>
        <v>4</v>
      </c>
      <c r="AR35" s="109"/>
      <c r="AS35" s="103">
        <f>BS24</f>
        <v>12</v>
      </c>
      <c r="AT35" s="103"/>
      <c r="AU35" s="104"/>
      <c r="BD35" s="13"/>
    </row>
    <row r="36" spans="9:80" ht="20.100000000000001" customHeight="1" thickBot="1" x14ac:dyDescent="0.3">
      <c r="I36" s="105" t="s">
        <v>9</v>
      </c>
      <c r="J36" s="106"/>
      <c r="K36" s="110" t="str">
        <f>BM25</f>
        <v>Busch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08">
        <f>BN25</f>
        <v>3</v>
      </c>
      <c r="AI36" s="106"/>
      <c r="AJ36" s="109"/>
      <c r="AK36" s="106">
        <f>BO25</f>
        <v>5</v>
      </c>
      <c r="AL36" s="106"/>
      <c r="AM36" s="106"/>
      <c r="AN36" s="108">
        <f>BP25</f>
        <v>9</v>
      </c>
      <c r="AO36" s="106"/>
      <c r="AP36" s="38" t="s">
        <v>16</v>
      </c>
      <c r="AQ36" s="106">
        <f>BR25</f>
        <v>3</v>
      </c>
      <c r="AR36" s="109"/>
      <c r="AS36" s="103">
        <f>BS25</f>
        <v>6</v>
      </c>
      <c r="AT36" s="103"/>
      <c r="AU36" s="104"/>
      <c r="BD36" s="13"/>
    </row>
    <row r="37" spans="9:80" ht="20.100000000000001" customHeight="1" thickBot="1" x14ac:dyDescent="0.3">
      <c r="I37" s="105" t="s">
        <v>10</v>
      </c>
      <c r="J37" s="106"/>
      <c r="K37" s="110" t="str">
        <f>BM26</f>
        <v>Luckenberger</v>
      </c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08">
        <f>BN26</f>
        <v>3</v>
      </c>
      <c r="AI37" s="106"/>
      <c r="AJ37" s="109"/>
      <c r="AK37" s="106">
        <f>BO26</f>
        <v>4</v>
      </c>
      <c r="AL37" s="106"/>
      <c r="AM37" s="106"/>
      <c r="AN37" s="108">
        <f>BP26</f>
        <v>8</v>
      </c>
      <c r="AO37" s="106"/>
      <c r="AP37" s="38" t="s">
        <v>16</v>
      </c>
      <c r="AQ37" s="106">
        <f>BR26</f>
        <v>8</v>
      </c>
      <c r="AR37" s="109"/>
      <c r="AS37" s="103">
        <f>BS26</f>
        <v>0</v>
      </c>
      <c r="AT37" s="103"/>
      <c r="AU37" s="104"/>
      <c r="BD37" s="13"/>
    </row>
    <row r="38" spans="9:80" ht="20.100000000000001" customHeight="1" thickBot="1" x14ac:dyDescent="0.3">
      <c r="I38" s="105" t="s">
        <v>12</v>
      </c>
      <c r="J38" s="106"/>
      <c r="K38" s="110" t="str">
        <f>BM27</f>
        <v>Grimm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08">
        <f>BN27</f>
        <v>3</v>
      </c>
      <c r="AI38" s="106"/>
      <c r="AJ38" s="109"/>
      <c r="AK38" s="106">
        <f>BO27</f>
        <v>0</v>
      </c>
      <c r="AL38" s="106"/>
      <c r="AM38" s="106"/>
      <c r="AN38" s="108">
        <f>BP27</f>
        <v>2</v>
      </c>
      <c r="AO38" s="106"/>
      <c r="AP38" s="38" t="s">
        <v>16</v>
      </c>
      <c r="AQ38" s="106">
        <f>BR27</f>
        <v>20</v>
      </c>
      <c r="AR38" s="109"/>
      <c r="AS38" s="103">
        <f>BS27</f>
        <v>-18</v>
      </c>
      <c r="AT38" s="103"/>
      <c r="AU38" s="104"/>
    </row>
  </sheetData>
  <sortState ref="BM24:BS27">
    <sortCondition descending="1" ref="BO24"/>
    <sortCondition descending="1" ref="BS24"/>
    <sortCondition descending="1" ref="BP24"/>
  </sortState>
  <mergeCells count="118">
    <mergeCell ref="A2:AP2"/>
    <mergeCell ref="A3:AP3"/>
    <mergeCell ref="A4:AP4"/>
    <mergeCell ref="N15:AJ15"/>
    <mergeCell ref="AL10:AP10"/>
    <mergeCell ref="U10:V10"/>
    <mergeCell ref="AK15:AL15"/>
    <mergeCell ref="M6:T6"/>
    <mergeCell ref="O26:AD26"/>
    <mergeCell ref="B8:AM8"/>
    <mergeCell ref="P19:AJ19"/>
    <mergeCell ref="AK19:AL19"/>
    <mergeCell ref="B27:C27"/>
    <mergeCell ref="D27:F27"/>
    <mergeCell ref="I36:J36"/>
    <mergeCell ref="K35:AG35"/>
    <mergeCell ref="AF27:AV27"/>
    <mergeCell ref="D28:F28"/>
    <mergeCell ref="B28:C28"/>
    <mergeCell ref="Y6:AF6"/>
    <mergeCell ref="AS36:AU36"/>
    <mergeCell ref="K36:AG36"/>
    <mergeCell ref="AK36:AM36"/>
    <mergeCell ref="N19:O19"/>
    <mergeCell ref="O27:AD27"/>
    <mergeCell ref="AH34:AJ34"/>
    <mergeCell ref="I34:AG34"/>
    <mergeCell ref="AK34:AM34"/>
    <mergeCell ref="J28:N28"/>
    <mergeCell ref="O28:AD28"/>
    <mergeCell ref="AF28:AV28"/>
    <mergeCell ref="AS38:AU38"/>
    <mergeCell ref="AN37:AO37"/>
    <mergeCell ref="I38:J38"/>
    <mergeCell ref="AS37:AU37"/>
    <mergeCell ref="I37:J37"/>
    <mergeCell ref="BB29:BC29"/>
    <mergeCell ref="AQ37:AR37"/>
    <mergeCell ref="AH37:AJ37"/>
    <mergeCell ref="AK37:AM37"/>
    <mergeCell ref="AH36:AJ36"/>
    <mergeCell ref="AN36:AO36"/>
    <mergeCell ref="AQ36:AR36"/>
    <mergeCell ref="K38:AG38"/>
    <mergeCell ref="K37:AG37"/>
    <mergeCell ref="AH38:AJ38"/>
    <mergeCell ref="AK38:AM38"/>
    <mergeCell ref="AN38:AO38"/>
    <mergeCell ref="AQ38:AR38"/>
    <mergeCell ref="AS35:AU35"/>
    <mergeCell ref="I35:J35"/>
    <mergeCell ref="AN34:AR34"/>
    <mergeCell ref="AS34:AU34"/>
    <mergeCell ref="AH35:AJ35"/>
    <mergeCell ref="AK35:AM35"/>
    <mergeCell ref="AN35:AO35"/>
    <mergeCell ref="AQ35:AR35"/>
    <mergeCell ref="G28:I28"/>
    <mergeCell ref="B29:C29"/>
    <mergeCell ref="G27:I27"/>
    <mergeCell ref="J27:N27"/>
    <mergeCell ref="D26:F26"/>
    <mergeCell ref="G26:I26"/>
    <mergeCell ref="AF26:AV26"/>
    <mergeCell ref="AW26:AX26"/>
    <mergeCell ref="AZ26:BA26"/>
    <mergeCell ref="BB26:BC26"/>
    <mergeCell ref="BB27:BC27"/>
    <mergeCell ref="AW27:AX27"/>
    <mergeCell ref="AZ27:BA27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AW28:AX28"/>
    <mergeCell ref="B26:C26"/>
    <mergeCell ref="B24:C24"/>
    <mergeCell ref="D24:F24"/>
    <mergeCell ref="G24:I24"/>
    <mergeCell ref="J24:N24"/>
    <mergeCell ref="B25:C25"/>
    <mergeCell ref="O25:AD25"/>
    <mergeCell ref="B23:C23"/>
    <mergeCell ref="BB23:BC23"/>
    <mergeCell ref="AW23:BA23"/>
    <mergeCell ref="J23:N23"/>
    <mergeCell ref="D23:F23"/>
    <mergeCell ref="G23:I23"/>
    <mergeCell ref="O23:AV23"/>
    <mergeCell ref="D25:F25"/>
    <mergeCell ref="G25:I25"/>
    <mergeCell ref="AW25:AX25"/>
    <mergeCell ref="AZ25:BA25"/>
    <mergeCell ref="X10:AB10"/>
    <mergeCell ref="H10:L10"/>
    <mergeCell ref="AK18:AL18"/>
    <mergeCell ref="AK16:AL16"/>
    <mergeCell ref="AK17:AL17"/>
    <mergeCell ref="N18:O18"/>
    <mergeCell ref="P18:AJ18"/>
    <mergeCell ref="AF24:AV24"/>
    <mergeCell ref="O24:AD24"/>
    <mergeCell ref="BB25:BC25"/>
    <mergeCell ref="N16:O16"/>
    <mergeCell ref="N17:O17"/>
    <mergeCell ref="P16:AJ16"/>
    <mergeCell ref="P17:AJ17"/>
    <mergeCell ref="BB24:BC24"/>
    <mergeCell ref="AW24:AX24"/>
    <mergeCell ref="AZ24:BA24"/>
    <mergeCell ref="AF25:AV25"/>
    <mergeCell ref="J25:N25"/>
  </mergeCells>
  <phoneticPr fontId="0" type="noConversion"/>
  <pageMargins left="0.39370078740157483" right="0.39370078740157483" top="0.39370078740157483" bottom="0.39370078740157483" header="0" footer="0"/>
  <pageSetup paperSize="9" orientation="portrait"/>
  <headerFooter alignWithMargins="0">
    <oddFooter xml:space="preserve">&amp;C                                  &amp;F&amp;R&amp;P von &amp;N </oddFooter>
  </headerFooter>
  <drawing r:id="rId1"/>
  <legacyDrawing r:id="rId2"/>
  <controls>
    <mc:AlternateContent xmlns:mc="http://schemas.openxmlformats.org/markup-compatibility/2006">
      <mc:Choice Requires="x14">
        <control shapeId="1026" r:id="rId3" name="CommandButton1">
          <controlPr defaultSize="0" print="0" autoLine="0" r:id="rId4">
            <anchor moveWithCells="1">
              <from>
                <xdr:col>47</xdr:col>
                <xdr:colOff>76200</xdr:colOff>
                <xdr:row>33</xdr:row>
                <xdr:rowOff>38100</xdr:rowOff>
              </from>
              <to>
                <xdr:col>55</xdr:col>
                <xdr:colOff>45720</xdr:colOff>
                <xdr:row>34</xdr:row>
                <xdr:rowOff>213360</xdr:rowOff>
              </to>
            </anchor>
          </controlPr>
        </control>
      </mc:Choice>
      <mc:Fallback>
        <control shapeId="1026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PC-Version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hintz</cp:lastModifiedBy>
  <cp:lastPrinted>2011-09-06T14:21:01Z</cp:lastPrinted>
  <dcterms:created xsi:type="dcterms:W3CDTF">2002-02-21T07:48:38Z</dcterms:created>
  <dcterms:modified xsi:type="dcterms:W3CDTF">2019-09-23T09:57:49Z</dcterms:modified>
</cp:coreProperties>
</file>