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d.docs.live.net/914a8f2b915f8799/JTFO/Ausschreibungen und Wettkämpfe/Ausschreibungen 2023-24/LA/"/>
    </mc:Choice>
  </mc:AlternateContent>
  <xr:revisionPtr revIDLastSave="9" documentId="13_ncr:4000b_{1ABA2599-9FBD-4B71-93DE-4C7F684D48D3}" xr6:coauthVersionLast="47" xr6:coauthVersionMax="47" xr10:uidLastSave="{B5DA67F7-407F-4119-B27C-A1A4BF881904}"/>
  <bookViews>
    <workbookView xWindow="-120" yWindow="-120" windowWidth="24240" windowHeight="1374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10" i="1" l="1"/>
  <c r="AB6" i="1"/>
  <c r="AB2" i="1"/>
  <c r="E5" i="1"/>
  <c r="S5" i="1"/>
  <c r="T5" i="1"/>
  <c r="V5" i="1"/>
  <c r="N5" i="1"/>
  <c r="U5" i="1"/>
  <c r="E6" i="1"/>
  <c r="S6" i="1"/>
  <c r="T6" i="1"/>
  <c r="U6" i="1"/>
  <c r="V6" i="1"/>
  <c r="N6" i="1"/>
  <c r="E7" i="1"/>
  <c r="S7" i="1"/>
  <c r="T7" i="1"/>
  <c r="U7" i="1"/>
  <c r="V7" i="1"/>
  <c r="N7" i="1"/>
  <c r="E8" i="1"/>
  <c r="S8" i="1"/>
  <c r="V8" i="1"/>
  <c r="N8" i="1"/>
  <c r="T8" i="1"/>
  <c r="U8" i="1"/>
  <c r="E9" i="1"/>
  <c r="S9" i="1"/>
  <c r="V9" i="1"/>
  <c r="N9" i="1"/>
  <c r="T9" i="1"/>
  <c r="U9" i="1"/>
  <c r="E10" i="1"/>
  <c r="S10" i="1"/>
  <c r="V10" i="1"/>
  <c r="N10" i="1"/>
  <c r="T10" i="1"/>
  <c r="U10" i="1"/>
  <c r="E11" i="1"/>
  <c r="M11" i="1"/>
  <c r="S11" i="1"/>
  <c r="V11" i="1"/>
  <c r="N11" i="1"/>
  <c r="T11" i="1"/>
  <c r="U11" i="1"/>
  <c r="E12" i="1"/>
  <c r="M12" i="1"/>
  <c r="S12" i="1"/>
  <c r="V12" i="1"/>
  <c r="N12" i="1"/>
  <c r="T12" i="1"/>
  <c r="U12" i="1"/>
  <c r="E13" i="1"/>
  <c r="S13" i="1"/>
  <c r="T13" i="1"/>
  <c r="V13" i="1"/>
  <c r="N13" i="1"/>
  <c r="U13" i="1"/>
  <c r="E14" i="1"/>
  <c r="S14" i="1"/>
  <c r="V14" i="1"/>
  <c r="N14" i="1"/>
  <c r="T14" i="1"/>
  <c r="U14" i="1"/>
  <c r="E15" i="1"/>
  <c r="S15" i="1"/>
  <c r="T15" i="1"/>
  <c r="V15" i="1"/>
  <c r="N15" i="1"/>
  <c r="U15" i="1"/>
  <c r="E16" i="1"/>
  <c r="S16" i="1"/>
  <c r="V16" i="1"/>
  <c r="N16" i="1"/>
  <c r="T16" i="1"/>
  <c r="U16" i="1"/>
  <c r="F17" i="1"/>
  <c r="G17" i="1"/>
  <c r="F19" i="1"/>
  <c r="H17" i="1"/>
  <c r="I17" i="1"/>
  <c r="J17" i="1"/>
  <c r="K17" i="1"/>
  <c r="L17" i="1"/>
  <c r="D18" i="1"/>
  <c r="F18" i="1"/>
  <c r="G18" i="1"/>
  <c r="H18" i="1"/>
  <c r="I18" i="1"/>
  <c r="J18" i="1"/>
  <c r="K18" i="1"/>
  <c r="L18" i="1"/>
  <c r="N17" i="1"/>
  <c r="N19" i="1"/>
</calcChain>
</file>

<file path=xl/sharedStrings.xml><?xml version="1.0" encoding="utf-8"?>
<sst xmlns="http://schemas.openxmlformats.org/spreadsheetml/2006/main" count="39" uniqueCount="31">
  <si>
    <t>Schule</t>
  </si>
  <si>
    <t>Sprint</t>
  </si>
  <si>
    <t>Weit</t>
  </si>
  <si>
    <t>Hoch</t>
  </si>
  <si>
    <t>Kugel</t>
  </si>
  <si>
    <t>Wurf</t>
  </si>
  <si>
    <t>Ausdauer</t>
  </si>
  <si>
    <t>Staffel</t>
  </si>
  <si>
    <t>I</t>
  </si>
  <si>
    <t>II</t>
  </si>
  <si>
    <t>x</t>
  </si>
  <si>
    <t>WK</t>
  </si>
  <si>
    <t>Geburtsjahr</t>
  </si>
  <si>
    <t>II männlich</t>
  </si>
  <si>
    <t>III männlich</t>
  </si>
  <si>
    <t>IV männlich</t>
  </si>
  <si>
    <t>II weiblich</t>
  </si>
  <si>
    <t>III weiblich</t>
  </si>
  <si>
    <t>IV weiblich</t>
  </si>
  <si>
    <t>Name, Vorname</t>
  </si>
  <si>
    <t>Name der Schule</t>
  </si>
  <si>
    <t>Name des Betreuers</t>
  </si>
  <si>
    <t>Tel. Nr.:</t>
  </si>
  <si>
    <t xml:space="preserve"> </t>
  </si>
  <si>
    <t>des Betreuers an zwecks eventueller Rücksprache!!!</t>
  </si>
  <si>
    <t>erlaubte Jahrgänge</t>
  </si>
  <si>
    <t>(Bitte eine Kurzform eingeben!)</t>
  </si>
  <si>
    <r>
      <t xml:space="preserve">Geben Sie bitte </t>
    </r>
    <r>
      <rPr>
        <u/>
        <sz val="10"/>
        <rFont val="Arial"/>
        <family val="2"/>
      </rPr>
      <t>unbedingt</t>
    </r>
    <r>
      <rPr>
        <sz val="10"/>
        <rFont val="Arial"/>
      </rPr>
      <t xml:space="preserve"> eine private Telefonnummer </t>
    </r>
  </si>
  <si>
    <t>2007 - 2010</t>
  </si>
  <si>
    <t>2009 - 2012</t>
  </si>
  <si>
    <t>2011 und jünger (nur bis einschließlich Klassenstufe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</si>
</sst>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6"/>
      <color indexed="10"/>
      <name val="Wingdings 3"/>
      <family val="1"/>
      <charset val="2"/>
    </font>
    <font>
      <sz val="16"/>
      <name val="Wingdings 3"/>
      <family val="1"/>
      <charset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u/>
      <sz val="10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1" fontId="4" fillId="0" borderId="1" xfId="0" applyNumberFormat="1" applyFont="1" applyBorder="1" applyAlignment="1" applyProtection="1">
      <alignment horizontal="center"/>
      <protection locked="0"/>
    </xf>
    <xf numFmtId="164" fontId="0" fillId="2" borderId="1" xfId="0" applyNumberFormat="1" applyFill="1" applyBorder="1" applyAlignment="1">
      <alignment horizontal="center"/>
    </xf>
    <xf numFmtId="0" fontId="3" fillId="2" borderId="1" xfId="0" applyFont="1" applyFill="1" applyBorder="1"/>
    <xf numFmtId="0" fontId="0" fillId="2" borderId="1" xfId="0" applyFill="1" applyBorder="1"/>
    <xf numFmtId="0" fontId="1" fillId="2" borderId="0" xfId="0" applyFont="1" applyFill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1" fontId="5" fillId="2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0" fontId="6" fillId="2" borderId="0" xfId="0" applyFont="1" applyFill="1"/>
    <xf numFmtId="0" fontId="2" fillId="2" borderId="0" xfId="0" applyFont="1" applyFill="1"/>
    <xf numFmtId="1" fontId="5" fillId="2" borderId="0" xfId="0" applyNumberFormat="1" applyFont="1" applyFill="1" applyAlignment="1">
      <alignment horizontal="left"/>
    </xf>
    <xf numFmtId="0" fontId="3" fillId="0" borderId="0" xfId="0" applyFont="1"/>
    <xf numFmtId="0" fontId="11" fillId="3" borderId="0" xfId="0" applyFont="1" applyFill="1" applyAlignment="1">
      <alignment horizontal="left"/>
    </xf>
    <xf numFmtId="0" fontId="15" fillId="2" borderId="0" xfId="1" applyFill="1" applyAlignment="1" applyProtection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Protection="1"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13" fillId="3" borderId="1" xfId="0" applyFont="1" applyFill="1" applyBorder="1" applyAlignment="1">
      <alignment horizontal="center"/>
    </xf>
    <xf numFmtId="0" fontId="3" fillId="2" borderId="0" xfId="0" applyFont="1" applyFill="1"/>
    <xf numFmtId="49" fontId="0" fillId="0" borderId="3" xfId="0" applyNumberFormat="1" applyBorder="1" applyProtection="1">
      <protection locked="0"/>
    </xf>
    <xf numFmtId="49" fontId="0" fillId="0" borderId="4" xfId="0" applyNumberFormat="1" applyBorder="1" applyProtection="1">
      <protection locked="0"/>
    </xf>
    <xf numFmtId="49" fontId="0" fillId="0" borderId="5" xfId="0" applyNumberFormat="1" applyBorder="1" applyProtection="1">
      <protection locked="0"/>
    </xf>
    <xf numFmtId="0" fontId="8" fillId="0" borderId="3" xfId="0" applyFont="1" applyBorder="1" applyProtection="1">
      <protection locked="0"/>
    </xf>
    <xf numFmtId="0" fontId="8" fillId="0" borderId="4" xfId="0" applyFont="1" applyBorder="1" applyProtection="1">
      <protection locked="0"/>
    </xf>
    <xf numFmtId="0" fontId="8" fillId="0" borderId="5" xfId="0" applyFont="1" applyBorder="1" applyProtection="1">
      <protection locked="0"/>
    </xf>
    <xf numFmtId="0" fontId="9" fillId="2" borderId="0" xfId="0" applyFont="1" applyFill="1" applyAlignment="1">
      <alignment horizontal="center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8" fillId="2" borderId="3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2" fillId="2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4">
    <dxf>
      <font>
        <condense val="0"/>
        <extend val="0"/>
        <color indexed="8"/>
      </font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E24"/>
  <sheetViews>
    <sheetView tabSelected="1" view="pageLayout" zoomScaleNormal="100" workbookViewId="0">
      <selection activeCell="C1" sqref="C1"/>
    </sheetView>
  </sheetViews>
  <sheetFormatPr baseColWidth="10" defaultRowHeight="12.75" x14ac:dyDescent="0.2"/>
  <cols>
    <col min="1" max="1" width="1.42578125" customWidth="1"/>
    <col min="2" max="2" width="5.42578125" customWidth="1"/>
    <col min="3" max="3" width="22.140625" customWidth="1"/>
    <col min="4" max="4" width="11.28515625" style="9" customWidth="1"/>
    <col min="5" max="5" width="17.85546875" customWidth="1"/>
    <col min="6" max="10" width="7.7109375" style="9" customWidth="1"/>
    <col min="11" max="11" width="9.42578125" style="9" customWidth="1"/>
    <col min="12" max="12" width="7.7109375" style="9" customWidth="1"/>
    <col min="13" max="13" width="7.85546875" style="9" customWidth="1"/>
    <col min="14" max="14" width="10" customWidth="1"/>
    <col min="15" max="31" width="11.42578125" hidden="1" customWidth="1"/>
  </cols>
  <sheetData>
    <row r="1" spans="1:28" ht="19.5" thickTop="1" thickBot="1" x14ac:dyDescent="0.3">
      <c r="A1" s="6"/>
      <c r="B1" s="5" t="s">
        <v>11</v>
      </c>
      <c r="C1" s="25" t="s">
        <v>18</v>
      </c>
      <c r="D1" s="7"/>
      <c r="E1" s="14" t="s">
        <v>20</v>
      </c>
      <c r="F1" s="7"/>
      <c r="G1" s="36"/>
      <c r="H1" s="37"/>
      <c r="I1" s="37"/>
      <c r="J1" s="37"/>
      <c r="K1" s="37"/>
      <c r="L1" s="38"/>
      <c r="M1" s="7"/>
      <c r="N1" s="6"/>
      <c r="O1" t="s">
        <v>13</v>
      </c>
      <c r="P1" t="s">
        <v>23</v>
      </c>
      <c r="Q1" s="17"/>
    </row>
    <row r="2" spans="1:28" ht="13.5" thickTop="1" x14ac:dyDescent="0.2">
      <c r="A2" s="6"/>
      <c r="B2" s="6"/>
      <c r="C2" s="6"/>
      <c r="D2" s="7"/>
      <c r="E2" s="6" t="s">
        <v>26</v>
      </c>
      <c r="F2" s="7"/>
      <c r="G2" s="7"/>
      <c r="H2" s="7"/>
      <c r="I2" s="7"/>
      <c r="J2" s="7"/>
      <c r="K2" s="7"/>
      <c r="L2" s="7"/>
      <c r="M2" s="7"/>
      <c r="N2" s="6"/>
      <c r="O2" t="s">
        <v>14</v>
      </c>
      <c r="P2" t="s">
        <v>10</v>
      </c>
      <c r="Q2" t="s">
        <v>8</v>
      </c>
      <c r="X2" t="s">
        <v>13</v>
      </c>
      <c r="Y2" t="s">
        <v>28</v>
      </c>
      <c r="AA2" t="s">
        <v>16</v>
      </c>
      <c r="AB2" t="str">
        <f>Y2</f>
        <v>2007 - 2010</v>
      </c>
    </row>
    <row r="3" spans="1:28" x14ac:dyDescent="0.2">
      <c r="A3" s="6"/>
      <c r="B3" s="6"/>
      <c r="C3" s="6"/>
      <c r="D3" s="7"/>
      <c r="E3" s="6"/>
      <c r="F3" s="7"/>
      <c r="G3" s="7"/>
      <c r="H3" s="7"/>
      <c r="I3" s="7"/>
      <c r="J3" s="7"/>
      <c r="K3" s="7"/>
      <c r="L3" s="7"/>
      <c r="M3" s="7"/>
      <c r="N3" s="6"/>
      <c r="O3" t="s">
        <v>15</v>
      </c>
      <c r="Q3" t="s">
        <v>9</v>
      </c>
    </row>
    <row r="4" spans="1:28" x14ac:dyDescent="0.2">
      <c r="A4" s="6"/>
      <c r="B4" s="20"/>
      <c r="C4" s="20" t="s">
        <v>19</v>
      </c>
      <c r="D4" s="20" t="s">
        <v>12</v>
      </c>
      <c r="E4" s="20" t="s">
        <v>0</v>
      </c>
      <c r="F4" s="21" t="s">
        <v>1</v>
      </c>
      <c r="G4" s="22" t="s">
        <v>2</v>
      </c>
      <c r="H4" s="22" t="s">
        <v>3</v>
      </c>
      <c r="I4" s="22" t="s">
        <v>4</v>
      </c>
      <c r="J4" s="22" t="s">
        <v>5</v>
      </c>
      <c r="K4" s="23" t="s">
        <v>6</v>
      </c>
      <c r="L4" s="20" t="s">
        <v>7</v>
      </c>
      <c r="M4" s="21"/>
      <c r="N4" s="6"/>
      <c r="O4" t="s">
        <v>16</v>
      </c>
    </row>
    <row r="5" spans="1:28" x14ac:dyDescent="0.2">
      <c r="A5" s="6"/>
      <c r="B5" s="4">
        <v>1</v>
      </c>
      <c r="C5" s="24"/>
      <c r="D5" s="8"/>
      <c r="E5" s="3">
        <f>$G$1</f>
        <v>0</v>
      </c>
      <c r="F5" s="1"/>
      <c r="G5" s="1"/>
      <c r="H5" s="1"/>
      <c r="I5" s="1"/>
      <c r="J5" s="1"/>
      <c r="K5" s="1"/>
      <c r="L5" s="1"/>
      <c r="M5" s="2"/>
      <c r="N5" s="18" t="str">
        <f>IF(V5&gt;3,"FEHLER","")</f>
        <v/>
      </c>
      <c r="O5" t="s">
        <v>17</v>
      </c>
      <c r="S5" s="9">
        <f>COUNTIF(F5:L5,"x")</f>
        <v>0</v>
      </c>
      <c r="T5" s="9">
        <f>COUNTIF(F5:L5,"I")</f>
        <v>0</v>
      </c>
      <c r="U5" s="9">
        <f>COUNTIF(F5:L5,"II")</f>
        <v>0</v>
      </c>
      <c r="V5">
        <f>SUM(S5:U5)</f>
        <v>0</v>
      </c>
    </row>
    <row r="6" spans="1:28" x14ac:dyDescent="0.2">
      <c r="A6" s="6"/>
      <c r="B6" s="4">
        <v>2</v>
      </c>
      <c r="C6" s="24"/>
      <c r="D6" s="8"/>
      <c r="E6" s="3">
        <f t="shared" ref="E6:E16" si="0">$G$1</f>
        <v>0</v>
      </c>
      <c r="F6" s="1"/>
      <c r="G6" s="1"/>
      <c r="H6" s="1"/>
      <c r="I6" s="1"/>
      <c r="J6" s="1"/>
      <c r="K6" s="1"/>
      <c r="L6" s="1"/>
      <c r="M6" s="2"/>
      <c r="N6" s="18" t="str">
        <f t="shared" ref="N6:N16" si="1">IF(V6&gt;3,"FEHLER","")</f>
        <v/>
      </c>
      <c r="O6" t="s">
        <v>18</v>
      </c>
      <c r="S6" s="9">
        <f t="shared" ref="S6:S16" si="2">COUNTIF(F6:L6,"x")</f>
        <v>0</v>
      </c>
      <c r="T6" s="9">
        <f t="shared" ref="T6:T16" si="3">COUNTIF(F6:L6,"I")</f>
        <v>0</v>
      </c>
      <c r="U6" s="9">
        <f t="shared" ref="U6:U16" si="4">COUNTIF(F6:L6,"II")</f>
        <v>0</v>
      </c>
      <c r="V6">
        <f t="shared" ref="V6:V16" si="5">SUM(S6:U6)</f>
        <v>0</v>
      </c>
      <c r="X6" t="s">
        <v>14</v>
      </c>
      <c r="Y6" t="s">
        <v>29</v>
      </c>
      <c r="AA6" t="s">
        <v>17</v>
      </c>
      <c r="AB6" t="str">
        <f>Y6</f>
        <v>2009 - 2012</v>
      </c>
    </row>
    <row r="7" spans="1:28" x14ac:dyDescent="0.2">
      <c r="A7" s="6"/>
      <c r="B7" s="4">
        <v>3</v>
      </c>
      <c r="C7" s="24"/>
      <c r="D7" s="8"/>
      <c r="E7" s="3">
        <f t="shared" si="0"/>
        <v>0</v>
      </c>
      <c r="F7" s="1"/>
      <c r="G7" s="1"/>
      <c r="H7" s="1"/>
      <c r="I7" s="1"/>
      <c r="J7" s="1"/>
      <c r="K7" s="1"/>
      <c r="L7" s="1"/>
      <c r="M7" s="2"/>
      <c r="N7" s="18" t="str">
        <f t="shared" si="1"/>
        <v/>
      </c>
      <c r="S7" s="9">
        <f t="shared" si="2"/>
        <v>0</v>
      </c>
      <c r="T7" s="9">
        <f t="shared" si="3"/>
        <v>0</v>
      </c>
      <c r="U7" s="9">
        <f t="shared" si="4"/>
        <v>0</v>
      </c>
      <c r="V7">
        <f t="shared" si="5"/>
        <v>0</v>
      </c>
    </row>
    <row r="8" spans="1:28" x14ac:dyDescent="0.2">
      <c r="A8" s="6"/>
      <c r="B8" s="4">
        <v>4</v>
      </c>
      <c r="C8" s="24"/>
      <c r="D8" s="8"/>
      <c r="E8" s="3">
        <f t="shared" si="0"/>
        <v>0</v>
      </c>
      <c r="F8" s="1"/>
      <c r="G8" s="1"/>
      <c r="H8" s="1"/>
      <c r="I8" s="1"/>
      <c r="J8" s="1"/>
      <c r="K8" s="1"/>
      <c r="L8" s="1"/>
      <c r="M8" s="2"/>
      <c r="N8" s="18" t="str">
        <f t="shared" si="1"/>
        <v/>
      </c>
      <c r="S8" s="9">
        <f t="shared" si="2"/>
        <v>0</v>
      </c>
      <c r="T8" s="9">
        <f t="shared" si="3"/>
        <v>0</v>
      </c>
      <c r="U8" s="9">
        <f t="shared" si="4"/>
        <v>0</v>
      </c>
      <c r="V8">
        <f t="shared" si="5"/>
        <v>0</v>
      </c>
    </row>
    <row r="9" spans="1:28" x14ac:dyDescent="0.2">
      <c r="A9" s="6"/>
      <c r="B9" s="4">
        <v>5</v>
      </c>
      <c r="C9" s="24"/>
      <c r="D9" s="8"/>
      <c r="E9" s="3">
        <f t="shared" si="0"/>
        <v>0</v>
      </c>
      <c r="F9" s="1"/>
      <c r="G9" s="1"/>
      <c r="H9" s="1"/>
      <c r="I9" s="1"/>
      <c r="J9" s="1"/>
      <c r="K9" s="1"/>
      <c r="L9" s="1"/>
      <c r="M9" s="2"/>
      <c r="N9" s="18" t="str">
        <f t="shared" si="1"/>
        <v/>
      </c>
      <c r="S9" s="9">
        <f t="shared" si="2"/>
        <v>0</v>
      </c>
      <c r="T9" s="9">
        <f t="shared" si="3"/>
        <v>0</v>
      </c>
      <c r="U9" s="9">
        <f t="shared" si="4"/>
        <v>0</v>
      </c>
      <c r="V9">
        <f t="shared" si="5"/>
        <v>0</v>
      </c>
    </row>
    <row r="10" spans="1:28" x14ac:dyDescent="0.2">
      <c r="A10" s="6"/>
      <c r="B10" s="4">
        <v>6</v>
      </c>
      <c r="C10" s="24"/>
      <c r="D10" s="8"/>
      <c r="E10" s="3">
        <f t="shared" si="0"/>
        <v>0</v>
      </c>
      <c r="F10" s="1"/>
      <c r="G10" s="1"/>
      <c r="H10" s="1"/>
      <c r="I10" s="1"/>
      <c r="J10" s="1"/>
      <c r="K10" s="1"/>
      <c r="L10" s="1"/>
      <c r="M10" s="2"/>
      <c r="N10" s="18" t="str">
        <f t="shared" si="1"/>
        <v/>
      </c>
      <c r="S10" s="9">
        <f t="shared" si="2"/>
        <v>0</v>
      </c>
      <c r="T10" s="9">
        <f t="shared" si="3"/>
        <v>0</v>
      </c>
      <c r="U10" s="9">
        <f t="shared" si="4"/>
        <v>0</v>
      </c>
      <c r="V10">
        <f t="shared" si="5"/>
        <v>0</v>
      </c>
      <c r="X10" t="s">
        <v>15</v>
      </c>
      <c r="Y10" t="s">
        <v>30</v>
      </c>
      <c r="AA10" t="s">
        <v>18</v>
      </c>
      <c r="AB10" t="str">
        <f>Y10</f>
        <v>2011 und jünger (nur bis einschließlich Klassenstufe 6)</v>
      </c>
    </row>
    <row r="11" spans="1:28" x14ac:dyDescent="0.2">
      <c r="A11" s="6"/>
      <c r="B11" s="4">
        <v>7</v>
      </c>
      <c r="C11" s="24"/>
      <c r="D11" s="8"/>
      <c r="E11" s="3">
        <f t="shared" si="0"/>
        <v>0</v>
      </c>
      <c r="F11" s="1"/>
      <c r="G11" s="1"/>
      <c r="H11" s="1"/>
      <c r="I11" s="1"/>
      <c r="J11" s="1"/>
      <c r="K11" s="1"/>
      <c r="L11" s="1"/>
      <c r="M11" s="26" t="str">
        <f>IF(COUNTIF($L$5:$L$16,"I")=4,"I","")</f>
        <v/>
      </c>
      <c r="N11" s="18" t="str">
        <f t="shared" si="1"/>
        <v/>
      </c>
      <c r="O11" s="17"/>
      <c r="S11" s="9">
        <f t="shared" si="2"/>
        <v>0</v>
      </c>
      <c r="T11" s="9">
        <f t="shared" si="3"/>
        <v>0</v>
      </c>
      <c r="U11" s="9">
        <f t="shared" si="4"/>
        <v>0</v>
      </c>
      <c r="V11">
        <f t="shared" si="5"/>
        <v>0</v>
      </c>
    </row>
    <row r="12" spans="1:28" x14ac:dyDescent="0.2">
      <c r="A12" s="6"/>
      <c r="B12" s="4">
        <v>8</v>
      </c>
      <c r="C12" s="24"/>
      <c r="D12" s="8"/>
      <c r="E12" s="3">
        <f t="shared" si="0"/>
        <v>0</v>
      </c>
      <c r="F12" s="1"/>
      <c r="G12" s="1"/>
      <c r="H12" s="1"/>
      <c r="I12" s="1"/>
      <c r="J12" s="1"/>
      <c r="K12" s="1"/>
      <c r="L12" s="1"/>
      <c r="M12" s="26" t="str">
        <f>IF(COUNTIF($L$5:$L$16,"II")=4,"II","")</f>
        <v/>
      </c>
      <c r="N12" s="18" t="str">
        <f t="shared" si="1"/>
        <v/>
      </c>
      <c r="S12" s="9">
        <f t="shared" si="2"/>
        <v>0</v>
      </c>
      <c r="T12" s="9">
        <f t="shared" si="3"/>
        <v>0</v>
      </c>
      <c r="U12" s="9">
        <f t="shared" si="4"/>
        <v>0</v>
      </c>
      <c r="V12">
        <f t="shared" si="5"/>
        <v>0</v>
      </c>
    </row>
    <row r="13" spans="1:28" x14ac:dyDescent="0.2">
      <c r="A13" s="6"/>
      <c r="B13" s="4">
        <v>9</v>
      </c>
      <c r="C13" s="24"/>
      <c r="D13" s="8"/>
      <c r="E13" s="3">
        <f t="shared" si="0"/>
        <v>0</v>
      </c>
      <c r="F13" s="1"/>
      <c r="G13" s="1"/>
      <c r="H13" s="1"/>
      <c r="I13" s="1"/>
      <c r="J13" s="1"/>
      <c r="K13" s="1"/>
      <c r="L13" s="1"/>
      <c r="M13" s="2"/>
      <c r="N13" s="18" t="str">
        <f t="shared" si="1"/>
        <v/>
      </c>
      <c r="S13" s="9">
        <f t="shared" si="2"/>
        <v>0</v>
      </c>
      <c r="T13" s="9">
        <f t="shared" si="3"/>
        <v>0</v>
      </c>
      <c r="U13" s="9">
        <f t="shared" si="4"/>
        <v>0</v>
      </c>
      <c r="V13">
        <f t="shared" si="5"/>
        <v>0</v>
      </c>
    </row>
    <row r="14" spans="1:28" x14ac:dyDescent="0.2">
      <c r="A14" s="6"/>
      <c r="B14" s="4">
        <v>10</v>
      </c>
      <c r="C14" s="24"/>
      <c r="D14" s="8"/>
      <c r="E14" s="3">
        <f t="shared" si="0"/>
        <v>0</v>
      </c>
      <c r="F14" s="1"/>
      <c r="G14" s="1"/>
      <c r="H14" s="1"/>
      <c r="I14" s="1"/>
      <c r="J14" s="1"/>
      <c r="K14" s="1"/>
      <c r="L14" s="1"/>
      <c r="M14" s="2"/>
      <c r="N14" s="18" t="str">
        <f t="shared" si="1"/>
        <v/>
      </c>
      <c r="S14" s="9">
        <f t="shared" si="2"/>
        <v>0</v>
      </c>
      <c r="T14" s="9">
        <f t="shared" si="3"/>
        <v>0</v>
      </c>
      <c r="U14" s="9">
        <f t="shared" si="4"/>
        <v>0</v>
      </c>
      <c r="V14">
        <f t="shared" si="5"/>
        <v>0</v>
      </c>
    </row>
    <row r="15" spans="1:28" x14ac:dyDescent="0.2">
      <c r="A15" s="6"/>
      <c r="B15" s="4">
        <v>11</v>
      </c>
      <c r="C15" s="24"/>
      <c r="D15" s="8"/>
      <c r="E15" s="3">
        <f t="shared" si="0"/>
        <v>0</v>
      </c>
      <c r="F15" s="1"/>
      <c r="G15" s="1"/>
      <c r="H15" s="1"/>
      <c r="I15" s="1"/>
      <c r="J15" s="1"/>
      <c r="K15" s="1"/>
      <c r="L15" s="1"/>
      <c r="M15" s="2"/>
      <c r="N15" s="18" t="str">
        <f t="shared" si="1"/>
        <v/>
      </c>
      <c r="S15" s="9">
        <f t="shared" si="2"/>
        <v>0</v>
      </c>
      <c r="T15" s="9">
        <f t="shared" si="3"/>
        <v>0</v>
      </c>
      <c r="U15" s="9">
        <f t="shared" si="4"/>
        <v>0</v>
      </c>
      <c r="V15">
        <f t="shared" si="5"/>
        <v>0</v>
      </c>
    </row>
    <row r="16" spans="1:28" x14ac:dyDescent="0.2">
      <c r="A16" s="6"/>
      <c r="B16" s="4">
        <v>12</v>
      </c>
      <c r="C16" s="24"/>
      <c r="D16" s="8"/>
      <c r="E16" s="3">
        <f t="shared" si="0"/>
        <v>0</v>
      </c>
      <c r="F16" s="1"/>
      <c r="G16" s="1"/>
      <c r="H16" s="1"/>
      <c r="I16" s="1"/>
      <c r="J16" s="1"/>
      <c r="K16" s="1"/>
      <c r="L16" s="1"/>
      <c r="M16" s="2"/>
      <c r="N16" s="18" t="str">
        <f t="shared" si="1"/>
        <v/>
      </c>
      <c r="S16" s="9">
        <f t="shared" si="2"/>
        <v>0</v>
      </c>
      <c r="T16" s="9">
        <f t="shared" si="3"/>
        <v>0</v>
      </c>
      <c r="U16" s="9">
        <f t="shared" si="4"/>
        <v>0</v>
      </c>
      <c r="V16">
        <f t="shared" si="5"/>
        <v>0</v>
      </c>
    </row>
    <row r="17" spans="1:15" ht="13.5" thickBot="1" x14ac:dyDescent="0.25">
      <c r="A17" s="6"/>
      <c r="B17" s="6"/>
      <c r="C17" s="6"/>
      <c r="D17" s="7"/>
      <c r="E17" s="6"/>
      <c r="F17" s="12" t="str">
        <f t="shared" ref="F17:K17" si="6">IF(COUNTIF(F5:F16,"x")&gt;3,"FEHLER","")</f>
        <v/>
      </c>
      <c r="G17" s="12" t="str">
        <f t="shared" si="6"/>
        <v/>
      </c>
      <c r="H17" s="12" t="str">
        <f t="shared" si="6"/>
        <v/>
      </c>
      <c r="I17" s="12" t="str">
        <f t="shared" si="6"/>
        <v/>
      </c>
      <c r="J17" s="12" t="str">
        <f t="shared" si="6"/>
        <v/>
      </c>
      <c r="K17" s="12" t="str">
        <f t="shared" si="6"/>
        <v/>
      </c>
      <c r="L17" s="16" t="str">
        <f>IF(COUNTIF(L5:L16,"I")&gt;4,"FEHLER Staffel 1","")</f>
        <v/>
      </c>
      <c r="M17" s="7"/>
      <c r="N17" s="34" t="str">
        <f>IF((12-(COUNTBLANK(N3:N14)))&gt;0,"5","")</f>
        <v/>
      </c>
    </row>
    <row r="18" spans="1:15" ht="32.25" customHeight="1" thickTop="1" thickBot="1" x14ac:dyDescent="0.35">
      <c r="A18" s="6"/>
      <c r="B18" s="43" t="s">
        <v>25</v>
      </c>
      <c r="C18" s="44"/>
      <c r="D18" s="45" t="str">
        <f>IF(C1=X2,Y2,IF(C1=X6,Y6,IF(C1=X10,Y10,IF(C1=AA2,AB2,IF(C1=AA6,AB6,IF(C1=AA10,AB10,""))))))</f>
        <v>2011 und jünger (nur bis einschließlich Klassenstufe 6)</v>
      </c>
      <c r="E18" s="46"/>
      <c r="F18" s="13" t="str">
        <f t="shared" ref="F18:K18" si="7">IF(COUNTIF(F5:F16,"x")&gt;3,"5","")</f>
        <v/>
      </c>
      <c r="G18" s="13" t="str">
        <f t="shared" si="7"/>
        <v/>
      </c>
      <c r="H18" s="13" t="str">
        <f t="shared" si="7"/>
        <v/>
      </c>
      <c r="I18" s="13" t="str">
        <f t="shared" si="7"/>
        <v/>
      </c>
      <c r="J18" s="13" t="str">
        <f t="shared" si="7"/>
        <v/>
      </c>
      <c r="K18" s="13" t="str">
        <f t="shared" si="7"/>
        <v/>
      </c>
      <c r="L18" s="16" t="str">
        <f>IF(COUNTIF(L5:L16,"II")&gt;4,"FEHLER Staffel 2","")</f>
        <v/>
      </c>
      <c r="M18" s="7"/>
      <c r="N18" s="35"/>
    </row>
    <row r="19" spans="1:15" ht="17.25" thickTop="1" thickBot="1" x14ac:dyDescent="0.25">
      <c r="A19" s="6"/>
      <c r="B19" s="15" t="s">
        <v>21</v>
      </c>
      <c r="C19" s="15"/>
      <c r="D19" s="7"/>
      <c r="E19" s="6"/>
      <c r="F19" s="39" t="str">
        <f>IF((7-(COUNTBLANK(F17:L17)))&gt;0,"Zu viele Starter pro Disziplin!!!","")</f>
        <v/>
      </c>
      <c r="G19" s="40"/>
      <c r="H19" s="40"/>
      <c r="I19" s="40"/>
      <c r="J19" s="40"/>
      <c r="K19" s="40"/>
      <c r="L19" s="40"/>
      <c r="M19" s="7"/>
      <c r="N19" s="41" t="str">
        <f>IF((12-(COUNTBLANK(N5:N16)))&gt;0,"Zu viele Starts pro Sportler!!!","")</f>
        <v/>
      </c>
    </row>
    <row r="20" spans="1:15" ht="23.25" customHeight="1" thickTop="1" thickBot="1" x14ac:dyDescent="0.25">
      <c r="A20" s="6"/>
      <c r="B20" s="31" t="s">
        <v>23</v>
      </c>
      <c r="C20" s="32"/>
      <c r="D20" s="33"/>
      <c r="E20" s="6"/>
      <c r="F20" s="6"/>
      <c r="G20" s="7"/>
      <c r="H20" s="7"/>
      <c r="I20" s="7"/>
      <c r="J20" s="19"/>
      <c r="K20" s="7"/>
      <c r="L20" s="7"/>
      <c r="M20" s="7"/>
      <c r="N20" s="42"/>
      <c r="O20" s="9"/>
    </row>
    <row r="21" spans="1:15" ht="14.25" thickTop="1" thickBot="1" x14ac:dyDescent="0.25">
      <c r="A21" s="6"/>
      <c r="B21" s="15" t="s">
        <v>22</v>
      </c>
      <c r="C21" s="6"/>
      <c r="D21" s="7"/>
      <c r="E21" s="6"/>
      <c r="F21" s="7"/>
      <c r="G21" s="7"/>
      <c r="H21" s="7"/>
      <c r="I21" s="7"/>
      <c r="J21" s="7"/>
      <c r="K21" s="7"/>
      <c r="L21" s="7"/>
      <c r="M21" s="7"/>
      <c r="N21" s="10"/>
    </row>
    <row r="22" spans="1:15" ht="14.25" thickTop="1" thickBot="1" x14ac:dyDescent="0.25">
      <c r="A22" s="6"/>
      <c r="B22" s="28"/>
      <c r="C22" s="29"/>
      <c r="D22" s="30"/>
      <c r="E22" s="6"/>
      <c r="F22" s="7"/>
      <c r="G22" s="7"/>
      <c r="H22" s="7"/>
      <c r="I22" s="7"/>
      <c r="J22" s="7"/>
      <c r="K22" s="7"/>
      <c r="L22" s="7"/>
      <c r="M22" s="7"/>
      <c r="N22" s="11"/>
    </row>
    <row r="23" spans="1:15" ht="13.5" thickTop="1" x14ac:dyDescent="0.2">
      <c r="A23" s="6"/>
      <c r="B23" s="27" t="s">
        <v>27</v>
      </c>
      <c r="C23" s="6"/>
      <c r="D23" s="7"/>
      <c r="E23" s="6"/>
      <c r="F23" s="7"/>
      <c r="G23" s="7"/>
      <c r="H23" s="7"/>
      <c r="I23" s="7"/>
      <c r="J23" s="7"/>
      <c r="K23" s="7"/>
      <c r="L23" s="7"/>
      <c r="M23" s="7"/>
      <c r="N23" s="6"/>
    </row>
    <row r="24" spans="1:15" x14ac:dyDescent="0.2">
      <c r="A24" s="6"/>
      <c r="B24" s="6" t="s">
        <v>24</v>
      </c>
      <c r="C24" s="6"/>
      <c r="D24" s="7"/>
      <c r="E24" s="6"/>
      <c r="F24" s="7"/>
      <c r="G24" s="7"/>
      <c r="H24" s="7"/>
      <c r="I24" s="7"/>
      <c r="J24" s="7"/>
      <c r="K24" s="7"/>
      <c r="L24" s="7"/>
      <c r="M24" s="7"/>
      <c r="N24" s="6"/>
    </row>
  </sheetData>
  <sheetProtection selectLockedCells="1"/>
  <mergeCells count="8">
    <mergeCell ref="B22:D22"/>
    <mergeCell ref="B20:D20"/>
    <mergeCell ref="N17:N18"/>
    <mergeCell ref="G1:L1"/>
    <mergeCell ref="F19:L19"/>
    <mergeCell ref="N19:N20"/>
    <mergeCell ref="B18:C18"/>
    <mergeCell ref="D18:E18"/>
  </mergeCells>
  <phoneticPr fontId="0" type="noConversion"/>
  <conditionalFormatting sqref="E5:E16">
    <cfRule type="cellIs" dxfId="3" priority="9" stopIfTrue="1" operator="equal">
      <formula>0</formula>
    </cfRule>
    <cfRule type="cellIs" dxfId="2" priority="10" stopIfTrue="1" operator="notEqual">
      <formula>0</formula>
    </cfRule>
    <cfRule type="cellIs" dxfId="1" priority="11" stopIfTrue="1" operator="equal">
      <formula>0</formula>
    </cfRule>
  </conditionalFormatting>
  <conditionalFormatting sqref="K4:L16 F5:J16">
    <cfRule type="cellIs" dxfId="0" priority="7" stopIfTrue="1" operator="between">
      <formula>1</formula>
      <formula>10000</formula>
    </cfRule>
  </conditionalFormatting>
  <dataValidations count="13">
    <dataValidation type="list" allowBlank="1" showInputMessage="1" showErrorMessage="1" promptTitle="Wettkampfklasse" prompt="Bitte das Dropdownfeld benutzen!" sqref="C1" xr:uid="{00000000-0002-0000-0000-000000000000}">
      <formula1>$O$1:$O$6</formula1>
    </dataValidation>
    <dataValidation allowBlank="1" sqref="E6:E16" xr:uid="{00000000-0002-0000-0000-000001000000}"/>
    <dataValidation allowBlank="1" showInputMessage="1" promptTitle="Schulname" prompt="Geben Sie bitte hier den Namen ihrer Schule ein!" sqref="G1:L1" xr:uid="{00000000-0002-0000-0000-000002000000}"/>
    <dataValidation allowBlank="1" showInputMessage="1" promptTitle="Name und Vorname" prompt="Geben Sie bitte hier den Namen, Vornamen des Sportlers ein!" sqref="C5:C16" xr:uid="{00000000-0002-0000-0000-000003000000}"/>
    <dataValidation allowBlank="1" showInputMessage="1" showErrorMessage="1" promptTitle="Betreuer" prompt="Geben Sie bitte hier den Namen des Betreuers zwecks eventueller Rückfragen an!" sqref="B20:D20" xr:uid="{00000000-0002-0000-0000-000004000000}"/>
    <dataValidation allowBlank="1" showInputMessage="1" promptTitle="Tel.Nr.: des Betreuers" prompt="Geben Sie bitte hier eine private Telefonnummer des Betreuers zwecks eventueller Rückfragen ein! (Nicht die Schultelefonnummer!!!)" sqref="B22:D22" xr:uid="{00000000-0002-0000-0000-000005000000}"/>
    <dataValidation type="list" allowBlank="1" showDropDown="1" showInputMessage="1" showErrorMessage="1" errorTitle="Ausdauer" error="Bitte geben Sie nur ein kleines &quot;x&quot; ein!" promptTitle="Ausdauer" prompt="Bitte ein kleines &quot;x&quot; eingeben, wenn Teilnahme erwünscht ist!" sqref="K5:K16" xr:uid="{00000000-0002-0000-0000-000006000000}">
      <formula1>$P$2</formula1>
    </dataValidation>
    <dataValidation type="list" allowBlank="1" showDropDown="1" showInputMessage="1" showErrorMessage="1" errorTitle="Wurf" error="Bitte geben Sie nur ein kleines &quot;x&quot; ein!" promptTitle="Wurf" prompt="Bitte ein kleines &quot;x&quot; eingeben, wenn Teilnahme erwünscht ist!" sqref="J5:J16" xr:uid="{00000000-0002-0000-0000-000007000000}">
      <formula1>$P$2</formula1>
    </dataValidation>
    <dataValidation type="list" allowBlank="1" showDropDown="1" showInputMessage="1" showErrorMessage="1" errorTitle="Kugel" error="Bitte geben Sie nur ein kleines &quot;x&quot; ein!" promptTitle="Kugel" prompt="Bitte ein kleines &quot;x&quot; eingeben, wenn Teilnahme erwünscht ist!" sqref="I5:I16" xr:uid="{00000000-0002-0000-0000-000008000000}">
      <formula1>$P$2</formula1>
    </dataValidation>
    <dataValidation type="list" allowBlank="1" showDropDown="1" showInputMessage="1" showErrorMessage="1" errorTitle="Hoch" error="Bitte geben Sie nur ein kleines &quot;x&quot; ein!" promptTitle="Hoch" prompt="Bitte ein kleines &quot;x&quot; eingeben, wenn Teilnahme erwünscht ist!" sqref="H5:H16" xr:uid="{00000000-0002-0000-0000-000009000000}">
      <formula1>$P$2</formula1>
    </dataValidation>
    <dataValidation type="list" allowBlank="1" showDropDown="1" showInputMessage="1" showErrorMessage="1" errorTitle="Weit" error="Bitte geben Sie nur ein kleines &quot;x&quot; ein!" promptTitle="Weit" prompt="Bitte ein kleines &quot;x&quot; eingeben, wenn Teilnahme erwünscht ist!" sqref="G5:G16" xr:uid="{00000000-0002-0000-0000-00000A000000}">
      <formula1>$P$2</formula1>
    </dataValidation>
    <dataValidation type="list" allowBlank="1" showDropDown="1" showInputMessage="1" showErrorMessage="1" errorTitle="Sprint" error="Bitte geben Sie nur ein kleines &quot;x&quot; ein!" promptTitle="Sprint" prompt="Bitte ein kleines &quot;x&quot; eingeben, wenn Teilnahme erwünscht ist!" sqref="F5:F16" xr:uid="{00000000-0002-0000-0000-00000B000000}">
      <formula1>$P$2</formula1>
    </dataValidation>
    <dataValidation type="list" allowBlank="1" showInputMessage="1" showErrorMessage="1" errorTitle="Staffelmeldung" error="Bitte drücken Sie auf &quot;Abbrechen&quot; und benutzen Sie nur das Dropdownfeld!!!" promptTitle="Staffelstarter" prompt="Bitte nur das Dropdownfeld benutzen!!!" sqref="L5:L16" xr:uid="{00000000-0002-0000-0000-00000C000000}">
      <formula1>$Q$1:$Q$3</formula1>
    </dataValidation>
  </dataValidations>
  <pageMargins left="0.78740157499999996" right="0.78740157499999996" top="0.984251969" bottom="0.984251969" header="0.4921259845" footer="0.4921259845"/>
  <pageSetup paperSize="9" orientation="landscape" horizontalDpi="4294967293" r:id="rId1"/>
  <headerFooter alignWithMargins="0">
    <oddHeader>&amp;CJUGEND TRAINIERT FÜR OLYMPIA 
KREISFINALE Leichtathletik OPR 30.05.2024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Nutzer</dc:creator>
  <cp:lastModifiedBy>Axel Simon</cp:lastModifiedBy>
  <cp:lastPrinted>2011-09-13T08:51:05Z</cp:lastPrinted>
  <dcterms:created xsi:type="dcterms:W3CDTF">2011-08-02T08:51:54Z</dcterms:created>
  <dcterms:modified xsi:type="dcterms:W3CDTF">2023-07-04T08:53:27Z</dcterms:modified>
</cp:coreProperties>
</file>